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Leht1" sheetId="1" r:id="rId1"/>
  </sheets>
  <definedNames>
    <definedName name="Prindiala" localSheetId="0">'Leht1'!$B$2:$Y$298</definedName>
    <definedName name="Prindiala" localSheetId="0">'Leht1'!$A$2:$Y$298</definedName>
    <definedName name="_xlnm.Print_Area" localSheetId="0">'Leht1'!$A$1:$Y$298</definedName>
    <definedName name="Z_13BA4B3B_6369_4BB7_8759_3A05CD9E166A_.wvu.Cols" localSheetId="0" hidden="1">'Leht1'!#REF!</definedName>
    <definedName name="Z_48A51C5C_5065_40A2_9302_9051D682E636_.wvu.Cols" localSheetId="0" hidden="1">'Leht1'!#REF!</definedName>
    <definedName name="Z_48A51C5C_5065_40A2_9302_9051D682E636_.wvu.PrintArea" localSheetId="0" hidden="1">'Leht1'!$A$2:$Y$300</definedName>
  </definedNames>
  <calcPr fullCalcOnLoad="1"/>
</workbook>
</file>

<file path=xl/sharedStrings.xml><?xml version="1.0" encoding="utf-8"?>
<sst xmlns="http://schemas.openxmlformats.org/spreadsheetml/2006/main" count="2851" uniqueCount="351">
  <si>
    <t>343a</t>
  </si>
  <si>
    <t>343b</t>
  </si>
  <si>
    <t>343c</t>
  </si>
  <si>
    <t>344a</t>
  </si>
  <si>
    <t>344b</t>
  </si>
  <si>
    <t>344c</t>
  </si>
  <si>
    <t>ELEKTRISEADMED</t>
  </si>
  <si>
    <t>548a</t>
  </si>
  <si>
    <t>AUDIO-VIDEO</t>
  </si>
  <si>
    <t>829-1</t>
  </si>
  <si>
    <t>870-1</t>
  </si>
  <si>
    <t>280a</t>
  </si>
  <si>
    <t>Eesti Näituste AS</t>
  </si>
  <si>
    <t>280b</t>
  </si>
  <si>
    <t>890-1</t>
  </si>
  <si>
    <t>890-2</t>
  </si>
  <si>
    <t>890-3</t>
  </si>
  <si>
    <t xml:space="preserve">* </t>
  </si>
  <si>
    <t>377a</t>
  </si>
  <si>
    <t xml:space="preserve"> </t>
  </si>
  <si>
    <t>ELEKTRIÜHENDUSED</t>
  </si>
  <si>
    <t>388a</t>
  </si>
  <si>
    <t>388b</t>
  </si>
  <si>
    <t>388c</t>
  </si>
  <si>
    <t>*232</t>
  </si>
  <si>
    <t>*233</t>
  </si>
  <si>
    <t>*234</t>
  </si>
  <si>
    <t>*235</t>
  </si>
  <si>
    <t>*247</t>
  </si>
  <si>
    <t>*237</t>
  </si>
  <si>
    <t>*238</t>
  </si>
  <si>
    <t>*239</t>
  </si>
  <si>
    <t>*223</t>
  </si>
  <si>
    <t xml:space="preserve"> *280</t>
  </si>
  <si>
    <t xml:space="preserve"> *212</t>
  </si>
  <si>
    <t>*303</t>
  </si>
  <si>
    <t xml:space="preserve"> *312</t>
  </si>
  <si>
    <t>*500</t>
  </si>
  <si>
    <t>*501</t>
  </si>
  <si>
    <t>*512</t>
  </si>
  <si>
    <t>*513</t>
  </si>
  <si>
    <t>*517</t>
  </si>
  <si>
    <t>*518</t>
  </si>
  <si>
    <t>*519</t>
  </si>
  <si>
    <t>*540v</t>
  </si>
  <si>
    <t>*542v</t>
  </si>
  <si>
    <t>*545v</t>
  </si>
  <si>
    <t>*546</t>
  </si>
  <si>
    <t>*546v</t>
  </si>
  <si>
    <t>*547</t>
  </si>
  <si>
    <t>*547v</t>
  </si>
  <si>
    <t>*547s</t>
  </si>
  <si>
    <t>*548</t>
  </si>
  <si>
    <t>*548v</t>
  </si>
  <si>
    <t>*750</t>
  </si>
  <si>
    <t>*744</t>
  </si>
  <si>
    <t>*371</t>
  </si>
  <si>
    <t xml:space="preserve"> *600</t>
  </si>
  <si>
    <t>*601</t>
  </si>
  <si>
    <t>*603</t>
  </si>
  <si>
    <t>*605</t>
  </si>
  <si>
    <t>*607</t>
  </si>
  <si>
    <t>*608</t>
  </si>
  <si>
    <t>516L</t>
  </si>
  <si>
    <t>514L</t>
  </si>
  <si>
    <t>EUR</t>
  </si>
  <si>
    <t>tk</t>
  </si>
  <si>
    <t>m²</t>
  </si>
  <si>
    <t>tund</t>
  </si>
  <si>
    <t>m³</t>
  </si>
  <si>
    <t>6 l</t>
  </si>
  <si>
    <t>30 min</t>
  </si>
  <si>
    <t>827-1</t>
  </si>
  <si>
    <t>827-2</t>
  </si>
  <si>
    <t>Wall element 100*h=250 cm white/white</t>
  </si>
  <si>
    <t>Wall element  50*h=250 cm white/white</t>
  </si>
  <si>
    <t>Curved wall element  R=100*h=250 cm white/white</t>
  </si>
  <si>
    <t>Curved wall element  R=50*h=250 cm white/white</t>
  </si>
  <si>
    <t>Wall element 100*h=250 cm acrylic</t>
  </si>
  <si>
    <t>Wall element 50*h=250 cm acrylic</t>
  </si>
  <si>
    <t>Curved wall element R=100*h=250 cm acrylic</t>
  </si>
  <si>
    <t>Curved wall element R=50*h=250 cm acrylic</t>
  </si>
  <si>
    <t>Mirror wall element 100*h=170 cm</t>
  </si>
  <si>
    <t>Mirror wall element 100*h=250 cm</t>
  </si>
  <si>
    <t>Mirror wall element 50*h=250 cm</t>
  </si>
  <si>
    <t>PVC wall element 100*h=250 cm (red,blue,yellow,green,black)</t>
  </si>
  <si>
    <t>BIP wall element 100*h=250 cm (red, blue, yellow, green, black)</t>
  </si>
  <si>
    <t>Hinged door element 100*h=250 cm, lockable</t>
  </si>
  <si>
    <t xml:space="preserve">Folding door element 100*h=250 cm, lockable </t>
  </si>
  <si>
    <t>Curtain element 100*h=250 cm</t>
  </si>
  <si>
    <t>Frame for ceiling grid  1m²</t>
  </si>
  <si>
    <t>Fascia board hanging  1m</t>
  </si>
  <si>
    <t>Curved fascia board  1m</t>
  </si>
  <si>
    <t>Storage room with door (m2)</t>
  </si>
  <si>
    <t>Fitting room (m2) (includes curtain, mirror, wall hanger, spotlight 75W)</t>
  </si>
  <si>
    <t>Boundary pole</t>
  </si>
  <si>
    <t>Rope for poles 2,5m (regular)</t>
  </si>
  <si>
    <t>Rope for poles 2,5m (red velvet)</t>
  </si>
  <si>
    <t>Front partition element 100*h=105 cm</t>
  </si>
  <si>
    <t>Profile 110 cm</t>
  </si>
  <si>
    <t>Profile  250 cm</t>
  </si>
  <si>
    <t>Beam profile 27 cm</t>
  </si>
  <si>
    <t>Beam profile  47 cm</t>
  </si>
  <si>
    <t>Beam profile  97 cm</t>
  </si>
  <si>
    <t>Beam profile  197 cm</t>
  </si>
  <si>
    <t>Beam profile  297 cm</t>
  </si>
  <si>
    <t>Curved profile R=515 mm</t>
  </si>
  <si>
    <t>Curved profile R=1015 mm</t>
  </si>
  <si>
    <t>Syma-Molto 90 profile  m</t>
  </si>
  <si>
    <t>Syma-Molto 90 corner cube</t>
  </si>
  <si>
    <t>Truss (m)</t>
  </si>
  <si>
    <t>Truss corner</t>
  </si>
  <si>
    <t>Code</t>
  </si>
  <si>
    <t>UNIT</t>
  </si>
  <si>
    <t>PRICE</t>
  </si>
  <si>
    <t>QTY</t>
  </si>
  <si>
    <t>TOTAL</t>
  </si>
  <si>
    <t>Company</t>
  </si>
  <si>
    <t>Contact Person</t>
  </si>
  <si>
    <t>Stand no</t>
  </si>
  <si>
    <t>Phone</t>
  </si>
  <si>
    <t>Ordering Form</t>
  </si>
  <si>
    <t>CONSTRUCTION ELEMENTS</t>
  </si>
  <si>
    <t>DESIGN MATERIALS AND ELEMENTS</t>
  </si>
  <si>
    <t>PS! Red, light grey and light blue carpets need to order plastic</t>
  </si>
  <si>
    <t>Plastic for carpet with installation 1m²</t>
  </si>
  <si>
    <t>Carpet tiles (0,5*0,5) 1m² (grey, red, blue/with installation)</t>
  </si>
  <si>
    <t>Hook</t>
  </si>
  <si>
    <t>Artificial tree</t>
  </si>
  <si>
    <t>Zip fix tape, fastening to the profile and removal  1m</t>
  </si>
  <si>
    <t>Adhesive letter  h=10 cm HELVETICA medium</t>
  </si>
  <si>
    <t>State flag on the fascia 20*30 cm</t>
  </si>
  <si>
    <t>Processing logos and other design files (hour)</t>
  </si>
  <si>
    <t>Installation of advertising posters (hour)</t>
  </si>
  <si>
    <t>One-colour logo h=30*max 100 cm</t>
  </si>
  <si>
    <t>Two-colour logo h=30*max 100 cm</t>
  </si>
  <si>
    <t>Covering wall elements with coloured adhesives (1m²)</t>
  </si>
  <si>
    <t>Carpet roll 1m² (grey,black,red,light blue,dark blue,green/with installation)</t>
  </si>
  <si>
    <t>Carpet roll (grey,black,red,light blue,dark blue,green/with installation)</t>
  </si>
  <si>
    <t>Truss</t>
  </si>
  <si>
    <t>Syma-Molto 90 profile</t>
  </si>
  <si>
    <t>Fitting room (includes curtain, mirror, wall hanger, spotlight 75W)</t>
  </si>
  <si>
    <t>Storage room with door</t>
  </si>
  <si>
    <t>Curved fascia board</t>
  </si>
  <si>
    <t>Fascia board hanging</t>
  </si>
  <si>
    <t>Frame for ceiling grid</t>
  </si>
  <si>
    <t>Plastic for carpet with installation</t>
  </si>
  <si>
    <t>Carpet tiles (0,5*0,5) (grey, red, blue/with installation)</t>
  </si>
  <si>
    <t>Zip fix tape, fastening to the profile and removal</t>
  </si>
  <si>
    <t>Processing logos and other design files</t>
  </si>
  <si>
    <t>Please mark all additional orders to the sketch of stand (form 5)</t>
  </si>
  <si>
    <t>Total</t>
  </si>
  <si>
    <t>VAT 20%</t>
  </si>
  <si>
    <t>SUM</t>
  </si>
  <si>
    <t>pc</t>
  </si>
  <si>
    <t>m</t>
  </si>
  <si>
    <t>Eesti Näitused Ltd reserve the right to change product's prices</t>
  </si>
  <si>
    <t>Signature</t>
  </si>
  <si>
    <t>Date</t>
  </si>
  <si>
    <t>Chair</t>
  </si>
  <si>
    <t>Conference chair</t>
  </si>
  <si>
    <t>Bar stool</t>
  </si>
  <si>
    <t>Table 70*70 cm</t>
  </si>
  <si>
    <t>Table 70*120 cm</t>
  </si>
  <si>
    <t>Table 70*180 cm</t>
  </si>
  <si>
    <t>Round table Ø70 cm</t>
  </si>
  <si>
    <t>Round table Ø100 cm</t>
  </si>
  <si>
    <t>Bar table Ø60 cm, h=110 cm</t>
  </si>
  <si>
    <t>Video stand 53*53 h=110 cm</t>
  </si>
  <si>
    <t>Info/bar counter without doors  53*53 h=110 cm</t>
  </si>
  <si>
    <t>Info/bar counter without doors  53*93 h=110 cm</t>
  </si>
  <si>
    <t>Info/bar counter with doors  53*103 h=110 cm</t>
  </si>
  <si>
    <t>Cupboard  53*103 h=70 cm</t>
  </si>
  <si>
    <t>Cupboard   53*103  h=110 cm</t>
  </si>
  <si>
    <t>Cupboard, lockable  53*103  h=70 cm</t>
  </si>
  <si>
    <t>Cupboard, lockable  53*103  h=110 cm</t>
  </si>
  <si>
    <t>Curved info/bar counter without doors R=50*h=110 cm</t>
  </si>
  <si>
    <t>Curved info/bar counter without doors R=100*h=110 cm</t>
  </si>
  <si>
    <t>Literature holder   5*A4</t>
  </si>
  <si>
    <t>Literature holder  9*A4</t>
  </si>
  <si>
    <t>Literature holder standing 5*A4</t>
  </si>
  <si>
    <t>Literature holder, wheeled 40*A4</t>
  </si>
  <si>
    <t>Mirror   40*h=100 cm</t>
  </si>
  <si>
    <t>Make-up / dressing table 53*103 h=200cm (table height 70cm)</t>
  </si>
  <si>
    <t>Clothes rack</t>
  </si>
  <si>
    <t>Clothes rack standing</t>
  </si>
  <si>
    <t>4 shelf storage unit LUNDIA 30*83 h=208 cm</t>
  </si>
  <si>
    <t>5 shelf storage unit, white 40*93 h=180 cm</t>
  </si>
  <si>
    <t>Table for exhibits 53*103 h= 70 cm</t>
  </si>
  <si>
    <t>Table for exhibits 53*103 h= 90 cm</t>
  </si>
  <si>
    <t>Table for exhibits 53*103 h= 110 cm</t>
  </si>
  <si>
    <t>Table for exhibits 103*103 h=70 cm</t>
  </si>
  <si>
    <t>Table for exhibits 103*103 h= 90 cm</t>
  </si>
  <si>
    <t>Table for exhibits 103*103 h= 110 cm</t>
  </si>
  <si>
    <t>Shelf  30*100 cm</t>
  </si>
  <si>
    <t>Shelf  (tilt)  30*100 cm</t>
  </si>
  <si>
    <t>Podium 53*103 h=40 cm</t>
  </si>
  <si>
    <t>Podium 53*103 h=70 cm</t>
  </si>
  <si>
    <t>Podium 53*103 h=110 cm</t>
  </si>
  <si>
    <t>Podium 103*103 h=40 cm</t>
  </si>
  <si>
    <t>Podium 103*103h=70 cm</t>
  </si>
  <si>
    <t>Podium 103*103 h=110 cm</t>
  </si>
  <si>
    <t>Stage H=40cm (sold by 2m² at a time)</t>
  </si>
  <si>
    <t>Stage H=60cm (sold by 2m² at a time)</t>
  </si>
  <si>
    <t>Stage H=80cm (sold by 2m² at a time)</t>
  </si>
  <si>
    <t>Stage H=100cm (sold by 2m² at a time)</t>
  </si>
  <si>
    <t>Showcase 53*53 h=110 cm, without doors</t>
  </si>
  <si>
    <t>Showcase 53*103 h=110 cm, without doors</t>
  </si>
  <si>
    <t>Showcase 53*103 h=110 cm, with doors</t>
  </si>
  <si>
    <t>Curved showcase R=100 h=110 cm, without doors</t>
  </si>
  <si>
    <t>Showcase 53*53 h=250 cm</t>
  </si>
  <si>
    <t>Showcase  53*103 h=250 cm (carrying capacity of glass shelves is 8kg)</t>
  </si>
  <si>
    <t>Showcase  53*103 h=250 cm, lightened (carrying capacity of glass shelves is 8kg)</t>
  </si>
  <si>
    <t>ITEM</t>
  </si>
  <si>
    <t>FURNITURE</t>
  </si>
  <si>
    <t>Shelf (tilt)  30*100 cm</t>
  </si>
  <si>
    <t>Shelf 30*100 cm</t>
  </si>
  <si>
    <t>Showcase 53*103 h=250 cm (carrying capacity of glass shelves is 8kg)</t>
  </si>
  <si>
    <t>Showcase 53*103 h=250 cm, lightened (carrying capacity of glass shelves is 8kg)</t>
  </si>
  <si>
    <t>Main switch board 230/400V, 16A, 10kW</t>
  </si>
  <si>
    <t>Main switch board 230/400V, 32A, 20 kW</t>
  </si>
  <si>
    <t>Spotlight VIP 75W 230V</t>
  </si>
  <si>
    <t>Spotlight on wired profile 75W</t>
  </si>
  <si>
    <t xml:space="preserve">Spotlight with holder (50 cm long) UFO 150W 230V </t>
  </si>
  <si>
    <t>Spotlight Crypton 150W 230V</t>
  </si>
  <si>
    <t>Metal Halide spotlight Leo 400W (needs trussing for assembly)</t>
  </si>
  <si>
    <t>Spotlight LED 220W (needs trussing for assembly)</t>
  </si>
  <si>
    <t>Low voltage light on wired profile 50W, 12V</t>
  </si>
  <si>
    <t>Metal halide spotlight 400W</t>
  </si>
  <si>
    <t>Pendant LED 200W</t>
  </si>
  <si>
    <t>Low voltage light, scattered light 300W</t>
  </si>
  <si>
    <t>Low voltage light, scattered light 500W</t>
  </si>
  <si>
    <t>Ceiling spotlight 1000W</t>
  </si>
  <si>
    <t>Fluorescent light 36W</t>
  </si>
  <si>
    <t>Plug socket, EU standard 230V, 1,0kW 4,5A</t>
  </si>
  <si>
    <t>Plug socket, EU standard 230V, 1,0kW 4,5A (outdoor)</t>
  </si>
  <si>
    <t>Plug socket, EU standard 3,5kW, 16A</t>
  </si>
  <si>
    <t>Plug socket, EU standard 3,5kW, 16A (outdoor)</t>
  </si>
  <si>
    <t>Plug socket for refrigerator  230V, 1,0kW, 24h</t>
  </si>
  <si>
    <t>Plug socket for refrigerator  230V, 1,0kW, 24h (outdoor)</t>
  </si>
  <si>
    <t>Plug socket, EU standard 400V, 16A, 10 kW</t>
  </si>
  <si>
    <t>Plug socket, EU standard 400V, 16A, 10 kW (outdoor)</t>
  </si>
  <si>
    <t>Plug socket, EU standard 400V, 32A, 20 kW</t>
  </si>
  <si>
    <t>Plug socket, EU standard 400V, 32A, 20 kW (outdoor)</t>
  </si>
  <si>
    <t>Plug socket, EU standard 400V, 32A, 6 kW (for heated shelter)</t>
  </si>
  <si>
    <t>Plug socket, EU standard 400V, 63A, 40 kW (3 days)</t>
  </si>
  <si>
    <t>Plug socket, EU standard 400V, 63A, 40 kW /3 days/ (outdoor)</t>
  </si>
  <si>
    <t>Plug socket, EU standard 400V, 63A every following day</t>
  </si>
  <si>
    <t>Outlet cable 2320V (3 or 5m)</t>
  </si>
  <si>
    <t xml:space="preserve">TV 65" </t>
  </si>
  <si>
    <t xml:space="preserve">TV 75" </t>
  </si>
  <si>
    <t xml:space="preserve">TV 82" </t>
  </si>
  <si>
    <t>TV wall fastener (pair)</t>
  </si>
  <si>
    <t xml:space="preserve">TV 32-64" holder/leg standing </t>
  </si>
  <si>
    <t>once</t>
  </si>
  <si>
    <t>HOUSEHOLD APPLIANCES</t>
  </si>
  <si>
    <t xml:space="preserve">Refrigerator </t>
  </si>
  <si>
    <t>Coffee percolator (10 cups)</t>
  </si>
  <si>
    <t>Espresso maker (period)</t>
  </si>
  <si>
    <t>KITCHEN AND COMPRESSED AIR TECHNIQUES</t>
  </si>
  <si>
    <t>WASTE HANDLING APPLIANCES</t>
  </si>
  <si>
    <t>Waste paper basket + waste bags (emptying once a day)</t>
  </si>
  <si>
    <t>Additional emptying of waste paper basket</t>
  </si>
  <si>
    <t>Waste bag holder (100 and 150 l) (emptying once a day)</t>
  </si>
  <si>
    <t>Removing of large-scale waste (packages and rubble)</t>
  </si>
  <si>
    <t>Combined kitchen (sink,hot plate,boiler,refigerator,water supply,drainage)</t>
  </si>
  <si>
    <t>Sink+boiler (includes water supply and drainage)</t>
  </si>
  <si>
    <t>Sink (cold water, includes water supply and drainage)</t>
  </si>
  <si>
    <t xml:space="preserve">Water supply </t>
  </si>
  <si>
    <t>Drainage (if possible)</t>
  </si>
  <si>
    <t>Compressed air - 7 atm.</t>
  </si>
  <si>
    <t>OTHER SERVICES</t>
  </si>
  <si>
    <t>Stand construction work (hour)</t>
  </si>
  <si>
    <t>Electrician (hour)</t>
  </si>
  <si>
    <t>Fire extinguisher 6l</t>
  </si>
  <si>
    <t>Storage rental (packed on the pallet) min 1m³/period</t>
  </si>
  <si>
    <t>Periodic parking card</t>
  </si>
  <si>
    <t>hour</t>
  </si>
  <si>
    <r>
      <t xml:space="preserve">STAND CLEANING DURING THE FAIR PERIOD - </t>
    </r>
    <r>
      <rPr>
        <sz val="11"/>
        <rFont val="Arial"/>
        <family val="2"/>
      </rPr>
      <t>includes floor sweeping and wiping with a damp cloth or vacuum-cleaning, wiping of furniture and emptying of waste basket.</t>
    </r>
  </si>
  <si>
    <t>Stand up to 10 m²</t>
  </si>
  <si>
    <t>Stand 11 - 20 m²</t>
  </si>
  <si>
    <t>Forklift with driver (max load 3t) - 15 min.</t>
  </si>
  <si>
    <t>Lift - 1/2 hour</t>
  </si>
  <si>
    <t>FORKLIFT AND LIFT RENTAL</t>
  </si>
  <si>
    <t>Up to 5 kg (1 hanging point)</t>
  </si>
  <si>
    <t>Up to 50 kg (1 hanging point), needs a pulley***</t>
  </si>
  <si>
    <t>Up to 100 kg (1 hanging point), needs a pulley***</t>
  </si>
  <si>
    <t>Pulley</t>
  </si>
  <si>
    <t>point</t>
  </si>
  <si>
    <t>Up to 5 kg</t>
  </si>
  <si>
    <t>Fire extinguisher</t>
  </si>
  <si>
    <t>Electrician</t>
  </si>
  <si>
    <t>Stand construction work</t>
  </si>
  <si>
    <t>Stand Sketch</t>
  </si>
  <si>
    <t>Contact person</t>
  </si>
  <si>
    <t>CONSTRUCTIONS</t>
  </si>
  <si>
    <t>CODE</t>
  </si>
  <si>
    <t>AMOUNT</t>
  </si>
  <si>
    <t>Please mark on the sketch codes of construction and furniture.</t>
  </si>
  <si>
    <t>Wall element</t>
  </si>
  <si>
    <t>Fascia board</t>
  </si>
  <si>
    <t>Door</t>
  </si>
  <si>
    <t>Folding door</t>
  </si>
  <si>
    <t>Curtain</t>
  </si>
  <si>
    <t>Table</t>
  </si>
  <si>
    <t>Information desk</t>
  </si>
  <si>
    <t>Shelf</t>
  </si>
  <si>
    <t>Acrylic wall element</t>
  </si>
  <si>
    <t>Mirror</t>
  </si>
  <si>
    <t>Sink</t>
  </si>
  <si>
    <t>Refrigerator</t>
  </si>
  <si>
    <t>Socket</t>
  </si>
  <si>
    <t>Spotlight</t>
  </si>
  <si>
    <t>Bar table</t>
  </si>
  <si>
    <t>Shelf LUNDIA</t>
  </si>
  <si>
    <t>Shocase</t>
  </si>
  <si>
    <t>TEXT ON THE FASCIA</t>
  </si>
  <si>
    <t>Up to 50 kg, needs a pulley</t>
  </si>
  <si>
    <t>Up to 100 kg, needs a pulley</t>
  </si>
  <si>
    <t>Motor hoist</t>
  </si>
  <si>
    <t>Handling of client’s hoist (moving up the hoist and the chains, bringing down the chains and the hoist)</t>
  </si>
  <si>
    <t>*895</t>
  </si>
  <si>
    <t>*896</t>
  </si>
  <si>
    <t>896-1</t>
  </si>
  <si>
    <t>Motor hoist controller</t>
  </si>
  <si>
    <t>Pirita road 28, EE-12011 Tallinn, Estonia</t>
  </si>
  <si>
    <t>Phone: +372 613 7337; Fax +372 613 7447</t>
  </si>
  <si>
    <t>ALL ORDERS WITH VAT, EUR:</t>
  </si>
  <si>
    <t>For reconstructions and return 30% of listed prices will be charged</t>
  </si>
  <si>
    <t>Limited items</t>
  </si>
  <si>
    <t>*751</t>
  </si>
  <si>
    <t>*752</t>
  </si>
  <si>
    <t>Installation of clients advertising posters</t>
  </si>
  <si>
    <t>Multicolour logo h=30*max 100 cm</t>
  </si>
  <si>
    <t>Advertising posters production and installation</t>
  </si>
  <si>
    <t>519L</t>
  </si>
  <si>
    <t>Ceiling spotlight LED 200W</t>
  </si>
  <si>
    <t>Technician (incl. reconstruction works during the assembly, exhibition and fair period)</t>
  </si>
  <si>
    <t>Receiving exhibitor's goods through the warehouse (Näitused are not responsible for the condition of the go</t>
  </si>
  <si>
    <t>Stand cleaning durin the fair period (stand from 31 m²) (per period)</t>
  </si>
  <si>
    <t>Stand cleaning durin the fair period (stand up to 30 m²) (per period)</t>
  </si>
  <si>
    <t>Forklift with driver (max load 3t) (every started 30 min)</t>
  </si>
  <si>
    <t>Pillar lift with driver (min one hour)</t>
  </si>
  <si>
    <t>Covering wall elements with coloured adhesives, min 40,00 eur</t>
  </si>
  <si>
    <t>COLOR:</t>
  </si>
  <si>
    <t xml:space="preserve">TV 32"/40" </t>
  </si>
  <si>
    <t>TV 55"/65"</t>
  </si>
  <si>
    <t>TV 75"/82"</t>
  </si>
  <si>
    <t>TV wall fastener (32"-60") (pair)</t>
  </si>
  <si>
    <t>TV holder/leg standing (60"-82")</t>
  </si>
  <si>
    <r>
      <rPr>
        <b/>
        <sz val="11"/>
        <rFont val="Arial"/>
        <family val="2"/>
      </rPr>
      <t xml:space="preserve">HANGING (h=6m) </t>
    </r>
    <r>
      <rPr>
        <sz val="11"/>
        <rFont val="Arial"/>
        <family val="2"/>
      </rPr>
      <t>(flags, banners and cables) from the ceiling, if halls technical conditions allows with installation)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</si>
</sst>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);\(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1"/>
      <name val="Arial Narrow"/>
      <family val="2"/>
    </font>
    <font>
      <sz val="11"/>
      <name val="Arial "/>
      <family val="0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57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57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8" fillId="0" borderId="13" xfId="57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8" fillId="32" borderId="14" xfId="57" applyFont="1" applyFill="1" applyBorder="1" applyAlignment="1">
      <alignment horizontal="center"/>
    </xf>
    <xf numFmtId="0" fontId="8" fillId="0" borderId="13" xfId="57" applyFont="1" applyFill="1" applyBorder="1" applyAlignment="1">
      <alignment horizontal="center" vertical="center"/>
    </xf>
    <xf numFmtId="0" fontId="18" fillId="0" borderId="14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2" xfId="57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15" xfId="57" applyFont="1" applyFill="1" applyBorder="1" applyAlignment="1" applyProtection="1">
      <alignment horizontal="center" vertical="center"/>
      <protection locked="0"/>
    </xf>
    <xf numFmtId="0" fontId="0" fillId="0" borderId="13" xfId="58" applyFont="1" applyFill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 wrapText="1" shrinkToFit="1"/>
      <protection/>
    </xf>
    <xf numFmtId="0" fontId="0" fillId="0" borderId="13" xfId="57" applyFont="1" applyFill="1" applyBorder="1" applyAlignment="1">
      <alignment horizontal="center" vertical="center"/>
    </xf>
    <xf numFmtId="0" fontId="0" fillId="0" borderId="16" xfId="58" applyFont="1" applyFill="1" applyBorder="1" applyAlignment="1">
      <alignment horizontal="center" vertical="center" wrapText="1"/>
      <protection/>
    </xf>
    <xf numFmtId="0" fontId="0" fillId="0" borderId="13" xfId="57" applyFont="1" applyFill="1" applyBorder="1" applyAlignment="1" applyProtection="1">
      <alignment horizontal="center" vertical="center"/>
      <protection locked="0"/>
    </xf>
    <xf numFmtId="0" fontId="0" fillId="0" borderId="15" xfId="57" applyFont="1" applyFill="1" applyBorder="1" applyAlignment="1" applyProtection="1">
      <alignment horizontal="center" vertical="center"/>
      <protection locked="0"/>
    </xf>
    <xf numFmtId="0" fontId="2" fillId="0" borderId="0" xfId="57" applyFont="1" applyAlignment="1">
      <alignment horizontal="right"/>
    </xf>
    <xf numFmtId="0" fontId="2" fillId="0" borderId="0" xfId="0" applyFont="1" applyAlignment="1">
      <alignment horizontal="right"/>
    </xf>
    <xf numFmtId="0" fontId="24" fillId="0" borderId="13" xfId="57" applyFont="1" applyFill="1" applyBorder="1" applyAlignment="1" applyProtection="1">
      <alignment horizontal="center" vertical="center"/>
      <protection locked="0"/>
    </xf>
    <xf numFmtId="0" fontId="15" fillId="0" borderId="13" xfId="57" applyFont="1" applyFill="1" applyBorder="1" applyAlignment="1">
      <alignment horizontal="center" vertical="center"/>
    </xf>
    <xf numFmtId="0" fontId="2" fillId="0" borderId="0" xfId="57" applyFont="1" applyFill="1" applyBorder="1" applyAlignment="1">
      <alignment horizontal="left" vertical="top"/>
    </xf>
    <xf numFmtId="0" fontId="0" fillId="0" borderId="0" xfId="57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17" xfId="57" applyFont="1" applyBorder="1" applyAlignment="1">
      <alignment/>
    </xf>
    <xf numFmtId="0" fontId="5" fillId="0" borderId="18" xfId="57" applyFont="1" applyBorder="1" applyAlignment="1">
      <alignment/>
    </xf>
    <xf numFmtId="0" fontId="5" fillId="0" borderId="19" xfId="57" applyFont="1" applyBorder="1" applyAlignment="1">
      <alignment horizontal="right"/>
    </xf>
    <xf numFmtId="0" fontId="0" fillId="0" borderId="16" xfId="57" applyFont="1" applyFill="1" applyBorder="1" applyAlignment="1" applyProtection="1">
      <alignment horizontal="center" vertical="center"/>
      <protection locked="0"/>
    </xf>
    <xf numFmtId="0" fontId="7" fillId="0" borderId="20" xfId="57" applyFont="1" applyBorder="1" applyAlignment="1">
      <alignment horizontal="left"/>
    </xf>
    <xf numFmtId="0" fontId="7" fillId="0" borderId="21" xfId="57" applyFont="1" applyBorder="1" applyAlignment="1">
      <alignment horizontal="left"/>
    </xf>
    <xf numFmtId="0" fontId="7" fillId="0" borderId="22" xfId="57" applyFont="1" applyBorder="1" applyAlignment="1">
      <alignment horizontal="left"/>
    </xf>
    <xf numFmtId="0" fontId="7" fillId="0" borderId="23" xfId="57" applyFont="1" applyBorder="1" applyAlignment="1">
      <alignment horizontal="left"/>
    </xf>
    <xf numFmtId="0" fontId="7" fillId="0" borderId="0" xfId="57" applyFont="1" applyBorder="1" applyAlignment="1">
      <alignment horizontal="left"/>
    </xf>
    <xf numFmtId="0" fontId="7" fillId="0" borderId="24" xfId="57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0" xfId="57" applyFont="1" applyBorder="1" applyAlignment="1">
      <alignment horizontal="center" vertical="center"/>
    </xf>
    <xf numFmtId="0" fontId="12" fillId="0" borderId="20" xfId="57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left" wrapText="1"/>
    </xf>
    <xf numFmtId="0" fontId="8" fillId="0" borderId="26" xfId="57" applyFont="1" applyBorder="1" applyAlignment="1">
      <alignment horizontal="center"/>
    </xf>
    <xf numFmtId="0" fontId="8" fillId="0" borderId="13" xfId="57" applyFont="1" applyBorder="1" applyAlignment="1">
      <alignment horizontal="center"/>
    </xf>
    <xf numFmtId="0" fontId="18" fillId="8" borderId="27" xfId="57" applyFont="1" applyFill="1" applyBorder="1" applyAlignment="1">
      <alignment horizontal="center" vertical="center"/>
    </xf>
    <xf numFmtId="0" fontId="18" fillId="8" borderId="28" xfId="57" applyFont="1" applyFill="1" applyBorder="1" applyAlignment="1">
      <alignment horizontal="center" vertical="center"/>
    </xf>
    <xf numFmtId="0" fontId="18" fillId="8" borderId="26" xfId="57" applyFont="1" applyFill="1" applyBorder="1" applyAlignment="1">
      <alignment horizontal="center" vertical="center"/>
    </xf>
    <xf numFmtId="0" fontId="18" fillId="8" borderId="13" xfId="57" applyFont="1" applyFill="1" applyBorder="1" applyAlignment="1">
      <alignment horizontal="center" vertical="center"/>
    </xf>
    <xf numFmtId="0" fontId="8" fillId="8" borderId="29" xfId="57" applyFont="1" applyFill="1" applyBorder="1" applyAlignment="1">
      <alignment horizontal="center" vertical="center"/>
    </xf>
    <xf numFmtId="0" fontId="18" fillId="33" borderId="28" xfId="57" applyFont="1" applyFill="1" applyBorder="1" applyAlignment="1">
      <alignment horizontal="center" vertical="center"/>
    </xf>
    <xf numFmtId="0" fontId="18" fillId="33" borderId="13" xfId="57" applyFont="1" applyFill="1" applyBorder="1" applyAlignment="1">
      <alignment horizontal="center" vertical="center"/>
    </xf>
    <xf numFmtId="4" fontId="18" fillId="8" borderId="29" xfId="58" applyNumberFormat="1" applyFont="1" applyFill="1" applyBorder="1" applyAlignment="1">
      <alignment horizontal="center" vertical="center"/>
      <protection/>
    </xf>
    <xf numFmtId="2" fontId="18" fillId="8" borderId="28" xfId="57" applyNumberFormat="1" applyFont="1" applyFill="1" applyBorder="1" applyAlignment="1">
      <alignment horizontal="center" vertical="center"/>
    </xf>
    <xf numFmtId="2" fontId="18" fillId="8" borderId="13" xfId="57" applyNumberFormat="1" applyFont="1" applyFill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18" fillId="8" borderId="28" xfId="0" applyNumberFormat="1" applyFont="1" applyFill="1" applyBorder="1" applyAlignment="1">
      <alignment horizontal="center" vertical="center"/>
    </xf>
    <xf numFmtId="2" fontId="18" fillId="8" borderId="30" xfId="0" applyNumberFormat="1" applyFont="1" applyFill="1" applyBorder="1" applyAlignment="1">
      <alignment horizontal="center" vertical="center"/>
    </xf>
    <xf numFmtId="2" fontId="18" fillId="8" borderId="13" xfId="0" applyNumberFormat="1" applyFont="1" applyFill="1" applyBorder="1" applyAlignment="1">
      <alignment horizontal="center" vertical="center"/>
    </xf>
    <xf numFmtId="2" fontId="18" fillId="8" borderId="25" xfId="0" applyNumberFormat="1" applyFont="1" applyFill="1" applyBorder="1" applyAlignment="1">
      <alignment horizontal="center" vertical="center"/>
    </xf>
    <xf numFmtId="0" fontId="18" fillId="33" borderId="12" xfId="57" applyFont="1" applyFill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left" vertical="top"/>
    </xf>
    <xf numFmtId="2" fontId="7" fillId="0" borderId="22" xfId="0" applyNumberFormat="1" applyFont="1" applyBorder="1" applyAlignment="1">
      <alignment horizontal="left" vertical="top"/>
    </xf>
    <xf numFmtId="2" fontId="5" fillId="0" borderId="14" xfId="0" applyNumberFormat="1" applyFont="1" applyFill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2" fontId="5" fillId="34" borderId="36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2" fontId="5" fillId="34" borderId="25" xfId="0" applyNumberFormat="1" applyFont="1" applyFill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18" fillId="34" borderId="14" xfId="0" applyNumberFormat="1" applyFont="1" applyFill="1" applyBorder="1" applyAlignment="1">
      <alignment horizontal="center"/>
    </xf>
    <xf numFmtId="2" fontId="18" fillId="34" borderId="35" xfId="0" applyNumberFormat="1" applyFont="1" applyFill="1" applyBorder="1" applyAlignment="1">
      <alignment horizontal="center"/>
    </xf>
    <xf numFmtId="0" fontId="8" fillId="0" borderId="37" xfId="57" applyFont="1" applyBorder="1" applyAlignment="1" applyProtection="1">
      <alignment horizontal="center" vertical="center" wrapText="1"/>
      <protection locked="0"/>
    </xf>
    <xf numFmtId="0" fontId="8" fillId="0" borderId="38" xfId="57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/>
    </xf>
    <xf numFmtId="2" fontId="15" fillId="0" borderId="35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left" vertical="top"/>
    </xf>
    <xf numFmtId="2" fontId="2" fillId="0" borderId="20" xfId="0" applyNumberFormat="1" applyFont="1" applyBorder="1" applyAlignment="1">
      <alignment horizontal="left" vertical="top"/>
    </xf>
    <xf numFmtId="2" fontId="2" fillId="0" borderId="22" xfId="0" applyNumberFormat="1" applyFont="1" applyBorder="1" applyAlignment="1">
      <alignment horizontal="center" vertical="top"/>
    </xf>
    <xf numFmtId="2" fontId="2" fillId="0" borderId="23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2" fontId="2" fillId="0" borderId="21" xfId="0" applyNumberFormat="1" applyFont="1" applyBorder="1" applyAlignment="1">
      <alignment horizontal="center" vertical="top"/>
    </xf>
    <xf numFmtId="0" fontId="0" fillId="0" borderId="43" xfId="53" applyFont="1" applyBorder="1" applyAlignment="1" applyProtection="1">
      <alignment horizontal="center" vertical="center"/>
      <protection locked="0"/>
    </xf>
    <xf numFmtId="0" fontId="0" fillId="0" borderId="12" xfId="53" applyFont="1" applyBorder="1" applyAlignment="1" applyProtection="1">
      <alignment horizontal="center" vertical="center"/>
      <protection locked="0"/>
    </xf>
    <xf numFmtId="2" fontId="7" fillId="0" borderId="31" xfId="0" applyNumberFormat="1" applyFont="1" applyBorder="1" applyAlignment="1">
      <alignment horizontal="left" vertical="top"/>
    </xf>
    <xf numFmtId="2" fontId="7" fillId="0" borderId="32" xfId="0" applyNumberFormat="1" applyFont="1" applyBorder="1" applyAlignment="1">
      <alignment horizontal="left" vertical="top"/>
    </xf>
    <xf numFmtId="0" fontId="4" fillId="0" borderId="22" xfId="57" applyFont="1" applyFill="1" applyBorder="1" applyAlignment="1">
      <alignment horizontal="center" vertical="top"/>
    </xf>
    <xf numFmtId="0" fontId="4" fillId="0" borderId="23" xfId="57" applyFont="1" applyFill="1" applyBorder="1" applyAlignment="1">
      <alignment horizontal="center" vertical="top"/>
    </xf>
    <xf numFmtId="0" fontId="22" fillId="0" borderId="17" xfId="57" applyFont="1" applyFill="1" applyBorder="1" applyAlignment="1">
      <alignment horizontal="left" vertical="top" wrapText="1"/>
    </xf>
    <xf numFmtId="0" fontId="22" fillId="0" borderId="22" xfId="57" applyFont="1" applyFill="1" applyBorder="1" applyAlignment="1">
      <alignment horizontal="left" vertical="top" wrapText="1"/>
    </xf>
    <xf numFmtId="0" fontId="20" fillId="0" borderId="22" xfId="57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20" fillId="0" borderId="22" xfId="0" applyFont="1" applyFill="1" applyBorder="1" applyAlignment="1">
      <alignment horizontal="center" vertical="top"/>
    </xf>
    <xf numFmtId="0" fontId="8" fillId="0" borderId="13" xfId="0" applyFont="1" applyBorder="1" applyAlignment="1">
      <alignment/>
    </xf>
    <xf numFmtId="0" fontId="19" fillId="35" borderId="13" xfId="53" applyFont="1" applyFill="1" applyBorder="1" applyAlignment="1" applyProtection="1">
      <alignment horizontal="left"/>
      <protection/>
    </xf>
    <xf numFmtId="0" fontId="23" fillId="8" borderId="29" xfId="57" applyFont="1" applyFill="1" applyBorder="1" applyAlignment="1">
      <alignment horizontal="center" vertical="center"/>
    </xf>
    <xf numFmtId="172" fontId="18" fillId="0" borderId="14" xfId="57" applyNumberFormat="1" applyFont="1" applyFill="1" applyBorder="1" applyAlignment="1">
      <alignment horizontal="center"/>
    </xf>
    <xf numFmtId="4" fontId="18" fillId="8" borderId="12" xfId="58" applyNumberFormat="1" applyFont="1" applyFill="1" applyBorder="1" applyAlignment="1">
      <alignment horizontal="center" vertical="center"/>
      <protection/>
    </xf>
    <xf numFmtId="0" fontId="8" fillId="35" borderId="26" xfId="57" applyFont="1" applyFill="1" applyBorder="1" applyAlignment="1">
      <alignment horizontal="center"/>
    </xf>
    <xf numFmtId="0" fontId="8" fillId="35" borderId="13" xfId="57" applyFont="1" applyFill="1" applyBorder="1" applyAlignment="1">
      <alignment horizontal="center"/>
    </xf>
    <xf numFmtId="0" fontId="8" fillId="0" borderId="13" xfId="57" applyFont="1" applyFill="1" applyBorder="1" applyAlignment="1">
      <alignment horizontal="left" shrinkToFit="1"/>
    </xf>
    <xf numFmtId="2" fontId="8" fillId="0" borderId="12" xfId="0" applyNumberFormat="1" applyFont="1" applyBorder="1" applyAlignment="1">
      <alignment horizontal="center"/>
    </xf>
    <xf numFmtId="2" fontId="8" fillId="0" borderId="44" xfId="0" applyNumberFormat="1" applyFont="1" applyBorder="1" applyAlignment="1">
      <alignment horizontal="center"/>
    </xf>
    <xf numFmtId="0" fontId="3" fillId="0" borderId="0" xfId="57" applyFont="1" applyBorder="1" applyAlignment="1" applyProtection="1">
      <alignment wrapText="1"/>
      <protection locked="0"/>
    </xf>
    <xf numFmtId="2" fontId="8" fillId="0" borderId="16" xfId="0" applyNumberFormat="1" applyFont="1" applyBorder="1" applyAlignment="1">
      <alignment horizontal="center"/>
    </xf>
    <xf numFmtId="0" fontId="25" fillId="0" borderId="16" xfId="0" applyFont="1" applyBorder="1" applyAlignment="1">
      <alignment horizontal="left"/>
    </xf>
    <xf numFmtId="2" fontId="8" fillId="0" borderId="42" xfId="0" applyNumberFormat="1" applyFont="1" applyBorder="1" applyAlignment="1">
      <alignment horizontal="center"/>
    </xf>
    <xf numFmtId="0" fontId="20" fillId="0" borderId="22" xfId="0" applyNumberFormat="1" applyFont="1" applyBorder="1" applyAlignment="1">
      <alignment horizontal="center"/>
    </xf>
    <xf numFmtId="0" fontId="20" fillId="0" borderId="2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8" fillId="35" borderId="16" xfId="53" applyFont="1" applyFill="1" applyBorder="1" applyAlignment="1" applyProtection="1">
      <alignment horizontal="left"/>
      <protection locked="0"/>
    </xf>
    <xf numFmtId="0" fontId="19" fillId="35" borderId="13" xfId="53" applyFont="1" applyFill="1" applyBorder="1" applyAlignment="1" applyProtection="1">
      <alignment horizontal="left"/>
      <protection locked="0"/>
    </xf>
    <xf numFmtId="0" fontId="19" fillId="0" borderId="39" xfId="53" applyFont="1" applyBorder="1" applyAlignment="1" applyProtection="1">
      <alignment horizontal="left"/>
      <protection/>
    </xf>
    <xf numFmtId="0" fontId="19" fillId="0" borderId="14" xfId="53" applyFont="1" applyBorder="1" applyAlignment="1" applyProtection="1">
      <alignment horizontal="left"/>
      <protection/>
    </xf>
    <xf numFmtId="0" fontId="19" fillId="0" borderId="36" xfId="53" applyFont="1" applyBorder="1" applyAlignment="1" applyProtection="1">
      <alignment horizontal="left"/>
      <protection/>
    </xf>
    <xf numFmtId="0" fontId="8" fillId="0" borderId="39" xfId="57" applyFont="1" applyBorder="1" applyAlignment="1">
      <alignment horizontal="left"/>
    </xf>
    <xf numFmtId="0" fontId="8" fillId="0" borderId="14" xfId="57" applyFont="1" applyBorder="1" applyAlignment="1">
      <alignment horizontal="left"/>
    </xf>
    <xf numFmtId="0" fontId="8" fillId="0" borderId="36" xfId="57" applyFont="1" applyBorder="1" applyAlignment="1">
      <alignment horizontal="left"/>
    </xf>
    <xf numFmtId="0" fontId="8" fillId="35" borderId="13" xfId="57" applyFont="1" applyFill="1" applyBorder="1" applyAlignment="1" applyProtection="1">
      <alignment horizontal="left"/>
      <protection locked="0"/>
    </xf>
    <xf numFmtId="0" fontId="19" fillId="0" borderId="13" xfId="53" applyFont="1" applyBorder="1" applyAlignment="1" applyProtection="1">
      <alignment horizontal="left"/>
      <protection locked="0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7" xfId="57" applyFont="1" applyFill="1" applyBorder="1" applyAlignment="1">
      <alignment horizontal="left" vertical="top"/>
    </xf>
    <xf numFmtId="0" fontId="2" fillId="0" borderId="22" xfId="57" applyFont="1" applyFill="1" applyBorder="1" applyAlignment="1">
      <alignment horizontal="left" vertical="top"/>
    </xf>
    <xf numFmtId="0" fontId="2" fillId="0" borderId="19" xfId="57" applyFont="1" applyFill="1" applyBorder="1" applyAlignment="1">
      <alignment horizontal="left" vertical="top"/>
    </xf>
    <xf numFmtId="0" fontId="2" fillId="0" borderId="20" xfId="57" applyFont="1" applyFill="1" applyBorder="1" applyAlignment="1">
      <alignment horizontal="left" vertical="top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2" xfId="57" applyFont="1" applyFill="1" applyBorder="1" applyAlignment="1">
      <alignment horizontal="center" vertical="center"/>
    </xf>
    <xf numFmtId="0" fontId="0" fillId="0" borderId="20" xfId="57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8" fillId="35" borderId="39" xfId="57" applyFont="1" applyFill="1" applyBorder="1" applyAlignment="1" applyProtection="1">
      <alignment horizontal="left"/>
      <protection locked="0"/>
    </xf>
    <xf numFmtId="0" fontId="8" fillId="35" borderId="14" xfId="57" applyFont="1" applyFill="1" applyBorder="1" applyAlignment="1" applyProtection="1">
      <alignment horizontal="left"/>
      <protection locked="0"/>
    </xf>
    <xf numFmtId="0" fontId="8" fillId="35" borderId="36" xfId="57" applyFont="1" applyFill="1" applyBorder="1" applyAlignment="1" applyProtection="1">
      <alignment horizontal="left"/>
      <protection locked="0"/>
    </xf>
    <xf numFmtId="0" fontId="19" fillId="0" borderId="39" xfId="53" applyFont="1" applyBorder="1" applyAlignment="1" applyProtection="1">
      <alignment horizontal="left"/>
      <protection locked="0"/>
    </xf>
    <xf numFmtId="0" fontId="19" fillId="0" borderId="14" xfId="53" applyFont="1" applyBorder="1" applyAlignment="1" applyProtection="1">
      <alignment horizontal="left"/>
      <protection locked="0"/>
    </xf>
    <xf numFmtId="0" fontId="19" fillId="0" borderId="36" xfId="53" applyFont="1" applyBorder="1" applyAlignment="1" applyProtection="1">
      <alignment horizontal="left"/>
      <protection locked="0"/>
    </xf>
    <xf numFmtId="0" fontId="0" fillId="35" borderId="39" xfId="57" applyFont="1" applyFill="1" applyBorder="1" applyAlignment="1" applyProtection="1">
      <alignment horizontal="left" wrapText="1"/>
      <protection locked="0"/>
    </xf>
    <xf numFmtId="0" fontId="0" fillId="35" borderId="14" xfId="57" applyFont="1" applyFill="1" applyBorder="1" applyAlignment="1" applyProtection="1">
      <alignment horizontal="left" wrapText="1"/>
      <protection locked="0"/>
    </xf>
    <xf numFmtId="0" fontId="0" fillId="35" borderId="36" xfId="57" applyFont="1" applyFill="1" applyBorder="1" applyAlignment="1" applyProtection="1">
      <alignment horizontal="left" wrapText="1"/>
      <protection locked="0"/>
    </xf>
    <xf numFmtId="0" fontId="8" fillId="0" borderId="39" xfId="53" applyFont="1" applyBorder="1" applyAlignment="1" applyProtection="1">
      <alignment horizontal="left"/>
      <protection locked="0"/>
    </xf>
    <xf numFmtId="0" fontId="8" fillId="0" borderId="14" xfId="53" applyFont="1" applyBorder="1" applyAlignment="1" applyProtection="1">
      <alignment horizontal="left"/>
      <protection locked="0"/>
    </xf>
    <xf numFmtId="0" fontId="8" fillId="0" borderId="36" xfId="53" applyFont="1" applyBorder="1" applyAlignment="1" applyProtection="1">
      <alignment horizontal="left"/>
      <protection locked="0"/>
    </xf>
    <xf numFmtId="0" fontId="18" fillId="32" borderId="14" xfId="57" applyFont="1" applyFill="1" applyBorder="1" applyAlignment="1">
      <alignment horizontal="center"/>
    </xf>
    <xf numFmtId="0" fontId="16" fillId="0" borderId="39" xfId="53" applyFont="1" applyBorder="1" applyAlignment="1" applyProtection="1">
      <alignment horizontal="left"/>
      <protection locked="0"/>
    </xf>
    <xf numFmtId="0" fontId="16" fillId="0" borderId="14" xfId="53" applyFont="1" applyBorder="1" applyAlignment="1" applyProtection="1">
      <alignment horizontal="left"/>
      <protection locked="0"/>
    </xf>
    <xf numFmtId="0" fontId="16" fillId="0" borderId="36" xfId="53" applyFont="1" applyBorder="1" applyAlignment="1" applyProtection="1">
      <alignment horizontal="left"/>
      <protection locked="0"/>
    </xf>
    <xf numFmtId="0" fontId="8" fillId="0" borderId="39" xfId="57" applyFont="1" applyBorder="1" applyAlignment="1" applyProtection="1">
      <alignment horizontal="left"/>
      <protection locked="0"/>
    </xf>
    <xf numFmtId="0" fontId="8" fillId="0" borderId="14" xfId="57" applyFont="1" applyBorder="1" applyAlignment="1" applyProtection="1">
      <alignment horizontal="left"/>
      <protection locked="0"/>
    </xf>
    <xf numFmtId="0" fontId="8" fillId="0" borderId="36" xfId="57" applyFont="1" applyBorder="1" applyAlignment="1" applyProtection="1">
      <alignment horizontal="left"/>
      <protection locked="0"/>
    </xf>
    <xf numFmtId="0" fontId="19" fillId="35" borderId="39" xfId="53" applyFont="1" applyFill="1" applyBorder="1" applyAlignment="1" applyProtection="1">
      <alignment horizontal="left"/>
      <protection locked="0"/>
    </xf>
    <xf numFmtId="0" fontId="19" fillId="35" borderId="14" xfId="53" applyFont="1" applyFill="1" applyBorder="1" applyAlignment="1" applyProtection="1">
      <alignment horizontal="left"/>
      <protection locked="0"/>
    </xf>
    <xf numFmtId="0" fontId="19" fillId="35" borderId="36" xfId="53" applyFont="1" applyFill="1" applyBorder="1" applyAlignment="1" applyProtection="1">
      <alignment horizontal="left"/>
      <protection locked="0"/>
    </xf>
    <xf numFmtId="0" fontId="8" fillId="35" borderId="39" xfId="53" applyFont="1" applyFill="1" applyBorder="1" applyAlignment="1" applyProtection="1">
      <alignment horizontal="left"/>
      <protection locked="0"/>
    </xf>
    <xf numFmtId="0" fontId="8" fillId="35" borderId="14" xfId="53" applyFont="1" applyFill="1" applyBorder="1" applyAlignment="1" applyProtection="1">
      <alignment horizontal="left"/>
      <protection locked="0"/>
    </xf>
    <xf numFmtId="0" fontId="8" fillId="35" borderId="36" xfId="53" applyFont="1" applyFill="1" applyBorder="1" applyAlignment="1" applyProtection="1">
      <alignment horizontal="left"/>
      <protection locked="0"/>
    </xf>
    <xf numFmtId="0" fontId="15" fillId="35" borderId="39" xfId="53" applyFont="1" applyFill="1" applyBorder="1" applyAlignment="1" applyProtection="1">
      <alignment horizontal="left"/>
      <protection locked="0"/>
    </xf>
    <xf numFmtId="0" fontId="15" fillId="35" borderId="14" xfId="53" applyFont="1" applyFill="1" applyBorder="1" applyAlignment="1" applyProtection="1">
      <alignment horizontal="left"/>
      <protection locked="0"/>
    </xf>
    <xf numFmtId="0" fontId="15" fillId="35" borderId="36" xfId="53" applyFont="1" applyFill="1" applyBorder="1" applyAlignment="1" applyProtection="1">
      <alignment horizontal="left"/>
      <protection locked="0"/>
    </xf>
    <xf numFmtId="0" fontId="18" fillId="34" borderId="26" xfId="57" applyFont="1" applyFill="1" applyBorder="1" applyAlignment="1">
      <alignment horizontal="center"/>
    </xf>
    <xf numFmtId="0" fontId="18" fillId="34" borderId="39" xfId="57" applyFont="1" applyFill="1" applyBorder="1" applyAlignment="1">
      <alignment horizontal="center"/>
    </xf>
    <xf numFmtId="0" fontId="8" fillId="0" borderId="26" xfId="57" applyFont="1" applyBorder="1" applyAlignment="1">
      <alignment horizontal="center" vertical="center"/>
    </xf>
    <xf numFmtId="0" fontId="8" fillId="0" borderId="13" xfId="57" applyFont="1" applyBorder="1" applyAlignment="1">
      <alignment horizontal="center" vertical="center"/>
    </xf>
    <xf numFmtId="0" fontId="8" fillId="35" borderId="45" xfId="57" applyFont="1" applyFill="1" applyBorder="1" applyAlignment="1">
      <alignment horizontal="center"/>
    </xf>
    <xf numFmtId="0" fontId="8" fillId="35" borderId="16" xfId="57" applyFont="1" applyFill="1" applyBorder="1" applyAlignment="1">
      <alignment horizontal="center"/>
    </xf>
    <xf numFmtId="2" fontId="15" fillId="0" borderId="46" xfId="0" applyNumberFormat="1" applyFont="1" applyBorder="1" applyAlignment="1">
      <alignment horizontal="center"/>
    </xf>
    <xf numFmtId="2" fontId="15" fillId="0" borderId="47" xfId="0" applyNumberFormat="1" applyFont="1" applyBorder="1" applyAlignment="1">
      <alignment horizontal="center"/>
    </xf>
    <xf numFmtId="2" fontId="15" fillId="0" borderId="48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172" fontId="18" fillId="36" borderId="14" xfId="57" applyNumberFormat="1" applyFont="1" applyFill="1" applyBorder="1" applyAlignment="1">
      <alignment horizontal="center"/>
    </xf>
    <xf numFmtId="2" fontId="18" fillId="34" borderId="36" xfId="0" applyNumberFormat="1" applyFont="1" applyFill="1" applyBorder="1" applyAlignment="1">
      <alignment horizontal="center"/>
    </xf>
    <xf numFmtId="2" fontId="18" fillId="34" borderId="14" xfId="57" applyNumberFormat="1" applyFont="1" applyFill="1" applyBorder="1" applyAlignment="1">
      <alignment horizontal="center"/>
    </xf>
    <xf numFmtId="0" fontId="8" fillId="0" borderId="13" xfId="53" applyFont="1" applyBorder="1" applyAlignment="1" applyProtection="1">
      <alignment horizontal="right"/>
      <protection locked="0"/>
    </xf>
    <xf numFmtId="0" fontId="2" fillId="0" borderId="13" xfId="53" applyFont="1" applyBorder="1" applyAlignment="1" applyProtection="1">
      <alignment horizontal="center"/>
      <protection locked="0"/>
    </xf>
    <xf numFmtId="0" fontId="2" fillId="0" borderId="25" xfId="53" applyFont="1" applyBorder="1" applyAlignment="1" applyProtection="1">
      <alignment horizontal="center"/>
      <protection locked="0"/>
    </xf>
    <xf numFmtId="0" fontId="2" fillId="0" borderId="39" xfId="53" applyFont="1" applyBorder="1" applyAlignment="1" applyProtection="1">
      <alignment/>
      <protection locked="0"/>
    </xf>
    <xf numFmtId="0" fontId="2" fillId="0" borderId="14" xfId="53" applyFont="1" applyBorder="1" applyAlignment="1" applyProtection="1">
      <alignment/>
      <protection locked="0"/>
    </xf>
    <xf numFmtId="0" fontId="2" fillId="0" borderId="36" xfId="53" applyFont="1" applyBorder="1" applyAlignment="1" applyProtection="1">
      <alignment/>
      <protection locked="0"/>
    </xf>
    <xf numFmtId="0" fontId="8" fillId="35" borderId="39" xfId="57" applyFont="1" applyFill="1" applyBorder="1" applyAlignment="1">
      <alignment horizontal="left"/>
    </xf>
    <xf numFmtId="0" fontId="8" fillId="35" borderId="14" xfId="57" applyFont="1" applyFill="1" applyBorder="1" applyAlignment="1">
      <alignment horizontal="left"/>
    </xf>
    <xf numFmtId="0" fontId="8" fillId="35" borderId="36" xfId="57" applyFont="1" applyFill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7" fillId="0" borderId="31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14" fillId="0" borderId="31" xfId="0" applyNumberFormat="1" applyFont="1" applyBorder="1" applyAlignment="1">
      <alignment horizontal="right"/>
    </xf>
    <xf numFmtId="2" fontId="14" fillId="0" borderId="32" xfId="0" applyNumberFormat="1" applyFont="1" applyBorder="1" applyAlignment="1">
      <alignment horizontal="right"/>
    </xf>
    <xf numFmtId="2" fontId="14" fillId="0" borderId="33" xfId="0" applyNumberFormat="1" applyFont="1" applyBorder="1" applyAlignment="1">
      <alignment horizontal="right"/>
    </xf>
    <xf numFmtId="0" fontId="8" fillId="0" borderId="13" xfId="57" applyFont="1" applyFill="1" applyBorder="1" applyAlignment="1" applyProtection="1">
      <alignment horizontal="left"/>
      <protection locked="0"/>
    </xf>
    <xf numFmtId="0" fontId="18" fillId="0" borderId="51" xfId="57" applyFont="1" applyFill="1" applyBorder="1" applyAlignment="1">
      <alignment horizontal="left"/>
    </xf>
    <xf numFmtId="0" fontId="18" fillId="0" borderId="14" xfId="57" applyFont="1" applyFill="1" applyBorder="1" applyAlignment="1">
      <alignment horizontal="left"/>
    </xf>
    <xf numFmtId="0" fontId="8" fillId="35" borderId="13" xfId="57" applyFont="1" applyFill="1" applyBorder="1" applyAlignment="1">
      <alignment horizontal="left"/>
    </xf>
    <xf numFmtId="0" fontId="18" fillId="0" borderId="52" xfId="57" applyFont="1" applyBorder="1" applyAlignment="1" applyProtection="1">
      <alignment horizontal="left" vertical="center" wrapText="1"/>
      <protection locked="0"/>
    </xf>
    <xf numFmtId="0" fontId="8" fillId="0" borderId="37" xfId="57" applyFont="1" applyBorder="1" applyAlignment="1" applyProtection="1">
      <alignment horizontal="left" vertical="center" wrapText="1"/>
      <protection locked="0"/>
    </xf>
    <xf numFmtId="0" fontId="8" fillId="0" borderId="5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9" fillId="0" borderId="12" xfId="53" applyFont="1" applyBorder="1" applyAlignment="1" applyProtection="1">
      <alignment horizontal="left" wrapText="1"/>
      <protection locked="0"/>
    </xf>
    <xf numFmtId="0" fontId="19" fillId="0" borderId="13" xfId="53" applyFont="1" applyBorder="1" applyAlignment="1" applyProtection="1">
      <alignment horizontal="left" wrapText="1"/>
      <protection locked="0"/>
    </xf>
    <xf numFmtId="0" fontId="8" fillId="0" borderId="12" xfId="57" applyFont="1" applyBorder="1" applyAlignment="1" applyProtection="1">
      <alignment horizontal="left"/>
      <protection locked="0"/>
    </xf>
    <xf numFmtId="0" fontId="8" fillId="0" borderId="53" xfId="57" applyFont="1" applyBorder="1" applyAlignment="1">
      <alignment horizontal="center"/>
    </xf>
    <xf numFmtId="0" fontId="8" fillId="0" borderId="15" xfId="57" applyFont="1" applyBorder="1" applyAlignment="1">
      <alignment horizontal="center"/>
    </xf>
    <xf numFmtId="0" fontId="8" fillId="0" borderId="54" xfId="57" applyFont="1" applyBorder="1" applyAlignment="1">
      <alignment horizontal="center"/>
    </xf>
    <xf numFmtId="0" fontId="8" fillId="0" borderId="12" xfId="57" applyFont="1" applyBorder="1" applyAlignment="1">
      <alignment horizontal="center"/>
    </xf>
    <xf numFmtId="0" fontId="5" fillId="34" borderId="51" xfId="57" applyFont="1" applyFill="1" applyBorder="1" applyAlignment="1">
      <alignment horizontal="center"/>
    </xf>
    <xf numFmtId="0" fontId="5" fillId="34" borderId="14" xfId="57" applyFont="1" applyFill="1" applyBorder="1" applyAlignment="1">
      <alignment horizontal="center"/>
    </xf>
    <xf numFmtId="0" fontId="8" fillId="35" borderId="53" xfId="57" applyFont="1" applyFill="1" applyBorder="1" applyAlignment="1">
      <alignment horizontal="center"/>
    </xf>
    <xf numFmtId="0" fontId="8" fillId="35" borderId="15" xfId="57" applyFont="1" applyFill="1" applyBorder="1" applyAlignment="1">
      <alignment horizontal="center"/>
    </xf>
    <xf numFmtId="0" fontId="18" fillId="32" borderId="14" xfId="57" applyFont="1" applyFill="1" applyBorder="1" applyAlignment="1" applyProtection="1">
      <alignment horizontal="center"/>
      <protection locked="0"/>
    </xf>
    <xf numFmtId="0" fontId="19" fillId="0" borderId="15" xfId="53" applyFont="1" applyBorder="1" applyAlignment="1" applyProtection="1">
      <alignment horizontal="left"/>
      <protection locked="0"/>
    </xf>
    <xf numFmtId="0" fontId="19" fillId="0" borderId="12" xfId="53" applyFont="1" applyBorder="1" applyAlignment="1" applyProtection="1">
      <alignment horizontal="left"/>
      <protection locked="0"/>
    </xf>
    <xf numFmtId="0" fontId="8" fillId="0" borderId="13" xfId="57" applyFont="1" applyBorder="1" applyAlignment="1" applyProtection="1">
      <alignment horizontal="left"/>
      <protection locked="0"/>
    </xf>
    <xf numFmtId="0" fontId="8" fillId="35" borderId="15" xfId="57" applyFont="1" applyFill="1" applyBorder="1" applyAlignment="1" applyProtection="1">
      <alignment horizontal="left"/>
      <protection locked="0"/>
    </xf>
    <xf numFmtId="0" fontId="8" fillId="0" borderId="13" xfId="57" applyFont="1" applyBorder="1" applyAlignment="1">
      <alignment horizontal="left"/>
    </xf>
    <xf numFmtId="0" fontId="16" fillId="0" borderId="13" xfId="53" applyFont="1" applyBorder="1" applyAlignment="1" applyProtection="1">
      <alignment horizontal="left"/>
      <protection locked="0"/>
    </xf>
    <xf numFmtId="0" fontId="21" fillId="0" borderId="16" xfId="53" applyFont="1" applyBorder="1" applyAlignment="1" applyProtection="1">
      <alignment horizontal="left"/>
      <protection locked="0"/>
    </xf>
    <xf numFmtId="2" fontId="5" fillId="0" borderId="14" xfId="57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19" fillId="35" borderId="13" xfId="53" applyFont="1" applyFill="1" applyBorder="1" applyAlignment="1" applyProtection="1">
      <alignment horizontal="left" shrinkToFit="1"/>
      <protection/>
    </xf>
    <xf numFmtId="0" fontId="8" fillId="35" borderId="13" xfId="57" applyFont="1" applyFill="1" applyBorder="1" applyAlignment="1">
      <alignment horizontal="left" shrinkToFit="1"/>
    </xf>
    <xf numFmtId="0" fontId="8" fillId="35" borderId="13" xfId="57" applyFont="1" applyFill="1" applyBorder="1" applyAlignment="1" applyProtection="1">
      <alignment horizontal="left" shrinkToFit="1"/>
      <protection locked="0"/>
    </xf>
    <xf numFmtId="0" fontId="19" fillId="0" borderId="13" xfId="53" applyFont="1" applyBorder="1" applyAlignment="1" applyProtection="1">
      <alignment horizontal="left"/>
      <protection/>
    </xf>
    <xf numFmtId="0" fontId="8" fillId="0" borderId="13" xfId="57" applyFont="1" applyBorder="1" applyAlignment="1">
      <alignment horizontal="left" shrinkToFit="1"/>
    </xf>
    <xf numFmtId="0" fontId="18" fillId="32" borderId="36" xfId="57" applyFont="1" applyFill="1" applyBorder="1" applyAlignment="1">
      <alignment horizontal="center"/>
    </xf>
    <xf numFmtId="0" fontId="18" fillId="32" borderId="13" xfId="57" applyFont="1" applyFill="1" applyBorder="1" applyAlignment="1">
      <alignment horizontal="center"/>
    </xf>
    <xf numFmtId="0" fontId="18" fillId="32" borderId="39" xfId="57" applyFont="1" applyFill="1" applyBorder="1" applyAlignment="1">
      <alignment horizontal="center"/>
    </xf>
    <xf numFmtId="172" fontId="18" fillId="36" borderId="36" xfId="57" applyNumberFormat="1" applyFont="1" applyFill="1" applyBorder="1" applyAlignment="1">
      <alignment horizontal="center"/>
    </xf>
    <xf numFmtId="172" fontId="18" fillId="36" borderId="39" xfId="57" applyNumberFormat="1" applyFont="1" applyFill="1" applyBorder="1" applyAlignment="1">
      <alignment horizontal="center"/>
    </xf>
    <xf numFmtId="2" fontId="5" fillId="34" borderId="36" xfId="57" applyNumberFormat="1" applyFont="1" applyFill="1" applyBorder="1" applyAlignment="1">
      <alignment horizontal="center"/>
    </xf>
    <xf numFmtId="2" fontId="5" fillId="34" borderId="39" xfId="57" applyNumberFormat="1" applyFont="1" applyFill="1" applyBorder="1" applyAlignment="1">
      <alignment horizontal="center"/>
    </xf>
    <xf numFmtId="0" fontId="5" fillId="34" borderId="26" xfId="57" applyFont="1" applyFill="1" applyBorder="1" applyAlignment="1">
      <alignment horizontal="center"/>
    </xf>
    <xf numFmtId="0" fontId="5" fillId="34" borderId="39" xfId="57" applyFont="1" applyFill="1" applyBorder="1" applyAlignment="1">
      <alignment horizontal="center"/>
    </xf>
    <xf numFmtId="0" fontId="8" fillId="0" borderId="51" xfId="57" applyFont="1" applyFill="1" applyBorder="1" applyAlignment="1">
      <alignment horizontal="center"/>
    </xf>
    <xf numFmtId="0" fontId="8" fillId="0" borderId="36" xfId="57" applyFont="1" applyFill="1" applyBorder="1" applyAlignment="1">
      <alignment horizontal="center"/>
    </xf>
    <xf numFmtId="0" fontId="8" fillId="0" borderId="26" xfId="57" applyFont="1" applyFill="1" applyBorder="1" applyAlignment="1">
      <alignment horizontal="center"/>
    </xf>
    <xf numFmtId="0" fontId="8" fillId="0" borderId="13" xfId="57" applyFont="1" applyFill="1" applyBorder="1" applyAlignment="1">
      <alignment horizontal="center"/>
    </xf>
    <xf numFmtId="0" fontId="60" fillId="0" borderId="13" xfId="57" applyFont="1" applyBorder="1" applyAlignment="1">
      <alignment horizontal="left"/>
    </xf>
    <xf numFmtId="4" fontId="8" fillId="0" borderId="13" xfId="58" applyNumberFormat="1" applyFont="1" applyBorder="1" applyAlignment="1">
      <alignment horizontal="center"/>
      <protection/>
    </xf>
    <xf numFmtId="4" fontId="8" fillId="0" borderId="16" xfId="58" applyNumberFormat="1" applyFont="1" applyBorder="1" applyAlignment="1">
      <alignment horizontal="center"/>
      <protection/>
    </xf>
    <xf numFmtId="0" fontId="8" fillId="0" borderId="15" xfId="57" applyFont="1" applyBorder="1" applyAlignment="1" applyProtection="1">
      <alignment horizontal="left"/>
      <protection locked="0"/>
    </xf>
    <xf numFmtId="0" fontId="2" fillId="0" borderId="17" xfId="57" applyFont="1" applyBorder="1" applyAlignment="1">
      <alignment horizontal="left" vertical="top"/>
    </xf>
    <xf numFmtId="0" fontId="2" fillId="0" borderId="22" xfId="57" applyFont="1" applyBorder="1" applyAlignment="1">
      <alignment horizontal="left" vertical="top"/>
    </xf>
    <xf numFmtId="0" fontId="2" fillId="0" borderId="19" xfId="57" applyFont="1" applyBorder="1" applyAlignment="1">
      <alignment horizontal="left" vertical="top"/>
    </xf>
    <xf numFmtId="0" fontId="2" fillId="0" borderId="20" xfId="57" applyFont="1" applyBorder="1" applyAlignment="1">
      <alignment horizontal="left" vertical="top"/>
    </xf>
    <xf numFmtId="0" fontId="2" fillId="0" borderId="22" xfId="57" applyFont="1" applyBorder="1" applyAlignment="1">
      <alignment horizontal="center" vertical="center"/>
    </xf>
    <xf numFmtId="0" fontId="2" fillId="0" borderId="23" xfId="57" applyFont="1" applyBorder="1" applyAlignment="1">
      <alignment horizontal="center" vertical="center"/>
    </xf>
    <xf numFmtId="0" fontId="2" fillId="0" borderId="20" xfId="57" applyFont="1" applyBorder="1" applyAlignment="1">
      <alignment horizontal="center" vertical="center"/>
    </xf>
    <xf numFmtId="0" fontId="2" fillId="0" borderId="21" xfId="57" applyFont="1" applyBorder="1" applyAlignment="1">
      <alignment horizontal="center" vertical="center"/>
    </xf>
    <xf numFmtId="0" fontId="2" fillId="0" borderId="22" xfId="57" applyFont="1" applyBorder="1" applyAlignment="1">
      <alignment horizontal="center" vertical="top"/>
    </xf>
    <xf numFmtId="0" fontId="2" fillId="0" borderId="23" xfId="57" applyFont="1" applyBorder="1" applyAlignment="1">
      <alignment horizontal="center" vertical="top"/>
    </xf>
    <xf numFmtId="0" fontId="2" fillId="0" borderId="20" xfId="57" applyFont="1" applyBorder="1" applyAlignment="1">
      <alignment horizontal="center" vertical="top"/>
    </xf>
    <xf numFmtId="0" fontId="2" fillId="0" borderId="21" xfId="57" applyFont="1" applyBorder="1" applyAlignment="1">
      <alignment horizontal="center" vertical="top"/>
    </xf>
    <xf numFmtId="0" fontId="8" fillId="0" borderId="45" xfId="57" applyFont="1" applyBorder="1" applyAlignment="1">
      <alignment horizontal="center"/>
    </xf>
    <xf numFmtId="0" fontId="8" fillId="0" borderId="16" xfId="57" applyFont="1" applyBorder="1" applyAlignment="1">
      <alignment horizontal="center"/>
    </xf>
    <xf numFmtId="0" fontId="18" fillId="0" borderId="5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35" borderId="13" xfId="53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278</xdr:row>
      <xdr:rowOff>47625</xdr:rowOff>
    </xdr:from>
    <xdr:to>
      <xdr:col>4</xdr:col>
      <xdr:colOff>0</xdr:colOff>
      <xdr:row>278</xdr:row>
      <xdr:rowOff>104775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1"/>
        <a:srcRect l="2093" t="65583" r="90737" b="33807"/>
        <a:stretch>
          <a:fillRect/>
        </a:stretch>
      </xdr:blipFill>
      <xdr:spPr>
        <a:xfrm>
          <a:off x="371475" y="52206525"/>
          <a:ext cx="6572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280</xdr:row>
      <xdr:rowOff>28575</xdr:rowOff>
    </xdr:from>
    <xdr:to>
      <xdr:col>4</xdr:col>
      <xdr:colOff>9525</xdr:colOff>
      <xdr:row>280</xdr:row>
      <xdr:rowOff>114300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1"/>
        <a:srcRect l="2134" t="70448" r="90696" b="28486"/>
        <a:stretch>
          <a:fillRect/>
        </a:stretch>
      </xdr:blipFill>
      <xdr:spPr>
        <a:xfrm>
          <a:off x="381000" y="52539900"/>
          <a:ext cx="65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281</xdr:row>
      <xdr:rowOff>57150</xdr:rowOff>
    </xdr:from>
    <xdr:to>
      <xdr:col>4</xdr:col>
      <xdr:colOff>9525</xdr:colOff>
      <xdr:row>283</xdr:row>
      <xdr:rowOff>9525</xdr:rowOff>
    </xdr:to>
    <xdr:pic>
      <xdr:nvPicPr>
        <xdr:cNvPr id="3" name="Picture 140"/>
        <xdr:cNvPicPr preferRelativeResize="1">
          <a:picLocks noChangeAspect="1"/>
        </xdr:cNvPicPr>
      </xdr:nvPicPr>
      <xdr:blipFill>
        <a:blip r:embed="rId1"/>
        <a:srcRect l="2706" t="74134" r="91787" b="23432"/>
        <a:stretch>
          <a:fillRect/>
        </a:stretch>
      </xdr:blipFill>
      <xdr:spPr>
        <a:xfrm>
          <a:off x="390525" y="52730400"/>
          <a:ext cx="647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284</xdr:row>
      <xdr:rowOff>9525</xdr:rowOff>
    </xdr:from>
    <xdr:to>
      <xdr:col>4</xdr:col>
      <xdr:colOff>0</xdr:colOff>
      <xdr:row>284</xdr:row>
      <xdr:rowOff>161925</xdr:rowOff>
    </xdr:to>
    <xdr:pic>
      <xdr:nvPicPr>
        <xdr:cNvPr id="4" name="Picture 140"/>
        <xdr:cNvPicPr preferRelativeResize="1">
          <a:picLocks noChangeAspect="1"/>
        </xdr:cNvPicPr>
      </xdr:nvPicPr>
      <xdr:blipFill>
        <a:blip r:embed="rId1"/>
        <a:srcRect l="2108" t="79376" r="90687" b="19030"/>
        <a:stretch>
          <a:fillRect/>
        </a:stretch>
      </xdr:blipFill>
      <xdr:spPr>
        <a:xfrm>
          <a:off x="381000" y="532257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286</xdr:row>
      <xdr:rowOff>9525</xdr:rowOff>
    </xdr:from>
    <xdr:to>
      <xdr:col>4</xdr:col>
      <xdr:colOff>9525</xdr:colOff>
      <xdr:row>286</xdr:row>
      <xdr:rowOff>161925</xdr:rowOff>
    </xdr:to>
    <xdr:pic>
      <xdr:nvPicPr>
        <xdr:cNvPr id="5" name="Picture 140"/>
        <xdr:cNvPicPr preferRelativeResize="1">
          <a:picLocks noChangeAspect="1"/>
        </xdr:cNvPicPr>
      </xdr:nvPicPr>
      <xdr:blipFill>
        <a:blip r:embed="rId1"/>
        <a:srcRect l="2171" t="83868" r="90625" b="14538"/>
        <a:stretch>
          <a:fillRect/>
        </a:stretch>
      </xdr:blipFill>
      <xdr:spPr>
        <a:xfrm>
          <a:off x="390525" y="535781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277</xdr:row>
      <xdr:rowOff>85725</xdr:rowOff>
    </xdr:from>
    <xdr:to>
      <xdr:col>9</xdr:col>
      <xdr:colOff>219075</xdr:colOff>
      <xdr:row>279</xdr:row>
      <xdr:rowOff>57150</xdr:rowOff>
    </xdr:to>
    <xdr:pic>
      <xdr:nvPicPr>
        <xdr:cNvPr id="6" name="Picture 140"/>
        <xdr:cNvPicPr preferRelativeResize="1">
          <a:picLocks noChangeAspect="1"/>
        </xdr:cNvPicPr>
      </xdr:nvPicPr>
      <xdr:blipFill>
        <a:blip r:embed="rId1"/>
        <a:srcRect l="28683" t="64772" r="67138" b="31962"/>
        <a:stretch>
          <a:fillRect/>
        </a:stretch>
      </xdr:blipFill>
      <xdr:spPr>
        <a:xfrm>
          <a:off x="2476500" y="52054125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279</xdr:row>
      <xdr:rowOff>85725</xdr:rowOff>
    </xdr:from>
    <xdr:to>
      <xdr:col>10</xdr:col>
      <xdr:colOff>28575</xdr:colOff>
      <xdr:row>281</xdr:row>
      <xdr:rowOff>95250</xdr:rowOff>
    </xdr:to>
    <xdr:pic>
      <xdr:nvPicPr>
        <xdr:cNvPr id="7" name="Picture 140"/>
        <xdr:cNvPicPr preferRelativeResize="1">
          <a:picLocks noChangeAspect="1"/>
        </xdr:cNvPicPr>
      </xdr:nvPicPr>
      <xdr:blipFill>
        <a:blip r:embed="rId1"/>
        <a:srcRect l="26872" t="70089" r="66050" b="26759"/>
        <a:stretch>
          <a:fillRect/>
        </a:stretch>
      </xdr:blipFill>
      <xdr:spPr>
        <a:xfrm>
          <a:off x="2343150" y="5240655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281</xdr:row>
      <xdr:rowOff>142875</xdr:rowOff>
    </xdr:from>
    <xdr:to>
      <xdr:col>9</xdr:col>
      <xdr:colOff>123825</xdr:colOff>
      <xdr:row>283</xdr:row>
      <xdr:rowOff>57150</xdr:rowOff>
    </xdr:to>
    <xdr:pic>
      <xdr:nvPicPr>
        <xdr:cNvPr id="8" name="Picture 140"/>
        <xdr:cNvPicPr preferRelativeResize="1">
          <a:picLocks noChangeAspect="1"/>
        </xdr:cNvPicPr>
      </xdr:nvPicPr>
      <xdr:blipFill>
        <a:blip r:embed="rId1"/>
        <a:srcRect l="29336" t="75004" r="68107" b="22335"/>
        <a:stretch>
          <a:fillRect/>
        </a:stretch>
      </xdr:blipFill>
      <xdr:spPr>
        <a:xfrm>
          <a:off x="2533650" y="5281612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283</xdr:row>
      <xdr:rowOff>142875</xdr:rowOff>
    </xdr:from>
    <xdr:to>
      <xdr:col>16</xdr:col>
      <xdr:colOff>0</xdr:colOff>
      <xdr:row>285</xdr:row>
      <xdr:rowOff>57150</xdr:rowOff>
    </xdr:to>
    <xdr:pic>
      <xdr:nvPicPr>
        <xdr:cNvPr id="9" name="Picture 140"/>
        <xdr:cNvPicPr preferRelativeResize="1">
          <a:picLocks noChangeAspect="1"/>
        </xdr:cNvPicPr>
      </xdr:nvPicPr>
      <xdr:blipFill>
        <a:blip r:embed="rId1"/>
        <a:srcRect l="27311" t="79629" r="66610" b="17999"/>
        <a:stretch>
          <a:fillRect/>
        </a:stretch>
      </xdr:blipFill>
      <xdr:spPr>
        <a:xfrm>
          <a:off x="4267200" y="53168550"/>
          <a:ext cx="647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278</xdr:row>
      <xdr:rowOff>9525</xdr:rowOff>
    </xdr:from>
    <xdr:to>
      <xdr:col>21</xdr:col>
      <xdr:colOff>276225</xdr:colOff>
      <xdr:row>278</xdr:row>
      <xdr:rowOff>152400</xdr:rowOff>
    </xdr:to>
    <xdr:pic>
      <xdr:nvPicPr>
        <xdr:cNvPr id="10" name="Picture 140"/>
        <xdr:cNvPicPr preferRelativeResize="1">
          <a:picLocks noChangeAspect="1"/>
        </xdr:cNvPicPr>
      </xdr:nvPicPr>
      <xdr:blipFill>
        <a:blip r:embed="rId1"/>
        <a:srcRect l="28869" t="84431" r="67794" b="14440"/>
        <a:stretch>
          <a:fillRect/>
        </a:stretch>
      </xdr:blipFill>
      <xdr:spPr>
        <a:xfrm>
          <a:off x="6477000" y="52168425"/>
          <a:ext cx="381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277</xdr:row>
      <xdr:rowOff>180975</xdr:rowOff>
    </xdr:from>
    <xdr:to>
      <xdr:col>16</xdr:col>
      <xdr:colOff>0</xdr:colOff>
      <xdr:row>279</xdr:row>
      <xdr:rowOff>47625</xdr:rowOff>
    </xdr:to>
    <xdr:pic>
      <xdr:nvPicPr>
        <xdr:cNvPr id="11" name="Picture 140"/>
        <xdr:cNvPicPr preferRelativeResize="1">
          <a:picLocks noChangeAspect="1"/>
        </xdr:cNvPicPr>
      </xdr:nvPicPr>
      <xdr:blipFill>
        <a:blip r:embed="rId1"/>
        <a:srcRect l="53471" t="65069" r="39312" b="32760"/>
        <a:stretch>
          <a:fillRect/>
        </a:stretch>
      </xdr:blipFill>
      <xdr:spPr>
        <a:xfrm>
          <a:off x="4229100" y="52149375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279</xdr:row>
      <xdr:rowOff>180975</xdr:rowOff>
    </xdr:from>
    <xdr:to>
      <xdr:col>16</xdr:col>
      <xdr:colOff>0</xdr:colOff>
      <xdr:row>280</xdr:row>
      <xdr:rowOff>142875</xdr:rowOff>
    </xdr:to>
    <xdr:pic>
      <xdr:nvPicPr>
        <xdr:cNvPr id="12" name="Picture 140"/>
        <xdr:cNvPicPr preferRelativeResize="1">
          <a:picLocks noChangeAspect="1"/>
        </xdr:cNvPicPr>
      </xdr:nvPicPr>
      <xdr:blipFill>
        <a:blip r:embed="rId1"/>
        <a:srcRect l="53471" t="70401" r="39312" b="28106"/>
        <a:stretch>
          <a:fillRect/>
        </a:stretch>
      </xdr:blipFill>
      <xdr:spPr>
        <a:xfrm>
          <a:off x="4229100" y="52501800"/>
          <a:ext cx="685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285</xdr:row>
      <xdr:rowOff>142875</xdr:rowOff>
    </xdr:from>
    <xdr:to>
      <xdr:col>15</xdr:col>
      <xdr:colOff>285750</xdr:colOff>
      <xdr:row>287</xdr:row>
      <xdr:rowOff>47625</xdr:rowOff>
    </xdr:to>
    <xdr:pic>
      <xdr:nvPicPr>
        <xdr:cNvPr id="13" name="Picture 140"/>
        <xdr:cNvPicPr preferRelativeResize="1">
          <a:picLocks noChangeAspect="1"/>
        </xdr:cNvPicPr>
      </xdr:nvPicPr>
      <xdr:blipFill>
        <a:blip r:embed="rId1"/>
        <a:srcRect l="54188" t="74377" r="39622" b="23115"/>
        <a:stretch>
          <a:fillRect/>
        </a:stretch>
      </xdr:blipFill>
      <xdr:spPr>
        <a:xfrm>
          <a:off x="4295775" y="53520975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279</xdr:row>
      <xdr:rowOff>95250</xdr:rowOff>
    </xdr:from>
    <xdr:to>
      <xdr:col>22</xdr:col>
      <xdr:colOff>0</xdr:colOff>
      <xdr:row>281</xdr:row>
      <xdr:rowOff>104775</xdr:rowOff>
    </xdr:to>
    <xdr:pic>
      <xdr:nvPicPr>
        <xdr:cNvPr id="14" name="Picture 140"/>
        <xdr:cNvPicPr preferRelativeResize="1">
          <a:picLocks noChangeAspect="1"/>
        </xdr:cNvPicPr>
      </xdr:nvPicPr>
      <xdr:blipFill>
        <a:blip r:embed="rId1"/>
        <a:srcRect l="55062" t="83656" r="40629" b="13136"/>
        <a:stretch>
          <a:fillRect/>
        </a:stretch>
      </xdr:blipFill>
      <xdr:spPr>
        <a:xfrm>
          <a:off x="6438900" y="52416075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281</xdr:row>
      <xdr:rowOff>76200</xdr:rowOff>
    </xdr:from>
    <xdr:to>
      <xdr:col>16</xdr:col>
      <xdr:colOff>9525</xdr:colOff>
      <xdr:row>283</xdr:row>
      <xdr:rowOff>104775</xdr:rowOff>
    </xdr:to>
    <xdr:pic>
      <xdr:nvPicPr>
        <xdr:cNvPr id="15" name="Picture 140"/>
        <xdr:cNvPicPr preferRelativeResize="1">
          <a:picLocks noChangeAspect="1"/>
        </xdr:cNvPicPr>
      </xdr:nvPicPr>
      <xdr:blipFill>
        <a:blip r:embed="rId1"/>
        <a:srcRect l="53695" t="79020" r="39227" b="17770"/>
        <a:stretch>
          <a:fillRect/>
        </a:stretch>
      </xdr:blipFill>
      <xdr:spPr>
        <a:xfrm>
          <a:off x="4267200" y="5274945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281</xdr:row>
      <xdr:rowOff>123825</xdr:rowOff>
    </xdr:from>
    <xdr:to>
      <xdr:col>21</xdr:col>
      <xdr:colOff>228600</xdr:colOff>
      <xdr:row>283</xdr:row>
      <xdr:rowOff>76200</xdr:rowOff>
    </xdr:to>
    <xdr:pic>
      <xdr:nvPicPr>
        <xdr:cNvPr id="16" name="Picture 140"/>
        <xdr:cNvPicPr preferRelativeResize="1">
          <a:picLocks noChangeAspect="1"/>
        </xdr:cNvPicPr>
      </xdr:nvPicPr>
      <xdr:blipFill>
        <a:blip r:embed="rId1"/>
        <a:srcRect l="79354" t="64050" r="17991" b="33291"/>
        <a:stretch>
          <a:fillRect/>
        </a:stretch>
      </xdr:blipFill>
      <xdr:spPr>
        <a:xfrm>
          <a:off x="6534150" y="52797075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283</xdr:row>
      <xdr:rowOff>76200</xdr:rowOff>
    </xdr:from>
    <xdr:to>
      <xdr:col>21</xdr:col>
      <xdr:colOff>266700</xdr:colOff>
      <xdr:row>285</xdr:row>
      <xdr:rowOff>57150</xdr:rowOff>
    </xdr:to>
    <xdr:pic>
      <xdr:nvPicPr>
        <xdr:cNvPr id="17" name="Picture 140"/>
        <xdr:cNvPicPr preferRelativeResize="1">
          <a:picLocks noChangeAspect="1"/>
        </xdr:cNvPicPr>
      </xdr:nvPicPr>
      <xdr:blipFill>
        <a:blip r:embed="rId1"/>
        <a:srcRect l="79597" t="73471" r="16622" b="23565"/>
        <a:stretch>
          <a:fillRect/>
        </a:stretch>
      </xdr:blipFill>
      <xdr:spPr>
        <a:xfrm>
          <a:off x="6448425" y="53101875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285</xdr:row>
      <xdr:rowOff>161925</xdr:rowOff>
    </xdr:from>
    <xdr:to>
      <xdr:col>21</xdr:col>
      <xdr:colOff>238125</xdr:colOff>
      <xdr:row>287</xdr:row>
      <xdr:rowOff>57150</xdr:rowOff>
    </xdr:to>
    <xdr:pic>
      <xdr:nvPicPr>
        <xdr:cNvPr id="18" name="Picture 140"/>
        <xdr:cNvPicPr preferRelativeResize="1">
          <a:picLocks noChangeAspect="1"/>
        </xdr:cNvPicPr>
      </xdr:nvPicPr>
      <xdr:blipFill>
        <a:blip r:embed="rId1"/>
        <a:srcRect l="79516" t="78105" r="18150" b="19691"/>
        <a:stretch>
          <a:fillRect/>
        </a:stretch>
      </xdr:blipFill>
      <xdr:spPr>
        <a:xfrm>
          <a:off x="6572250" y="535400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285</xdr:row>
      <xdr:rowOff>142875</xdr:rowOff>
    </xdr:from>
    <xdr:to>
      <xdr:col>9</xdr:col>
      <xdr:colOff>123825</xdr:colOff>
      <xdr:row>287</xdr:row>
      <xdr:rowOff>38100</xdr:rowOff>
    </xdr:to>
    <xdr:pic>
      <xdr:nvPicPr>
        <xdr:cNvPr id="19" name="Picture 140"/>
        <xdr:cNvPicPr preferRelativeResize="1">
          <a:picLocks noChangeAspect="1"/>
        </xdr:cNvPicPr>
      </xdr:nvPicPr>
      <xdr:blipFill>
        <a:blip r:embed="rId1"/>
        <a:srcRect l="79435" t="82510" r="18231" b="15286"/>
        <a:stretch>
          <a:fillRect/>
        </a:stretch>
      </xdr:blipFill>
      <xdr:spPr>
        <a:xfrm>
          <a:off x="2524125" y="535209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283</xdr:row>
      <xdr:rowOff>66675</xdr:rowOff>
    </xdr:from>
    <xdr:to>
      <xdr:col>9</xdr:col>
      <xdr:colOff>209550</xdr:colOff>
      <xdr:row>285</xdr:row>
      <xdr:rowOff>142875</xdr:rowOff>
    </xdr:to>
    <xdr:pic>
      <xdr:nvPicPr>
        <xdr:cNvPr id="20" name="Picture 140"/>
        <xdr:cNvPicPr preferRelativeResize="1">
          <a:picLocks noChangeAspect="1"/>
        </xdr:cNvPicPr>
      </xdr:nvPicPr>
      <xdr:blipFill>
        <a:blip r:embed="rId1"/>
        <a:srcRect l="79626" t="82609" r="18231" b="15365"/>
        <a:stretch>
          <a:fillRect/>
        </a:stretch>
      </xdr:blipFill>
      <xdr:spPr>
        <a:xfrm>
          <a:off x="2438400" y="530923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r.ee/Image/rendikas/300%20(3).jpg" TargetMode="External" /><Relationship Id="rId2" Type="http://schemas.openxmlformats.org/officeDocument/2006/relationships/hyperlink" Target="http://www.fair.ee/Image/rendikas/303%20(3).jpg" TargetMode="External" /><Relationship Id="rId3" Type="http://schemas.openxmlformats.org/officeDocument/2006/relationships/hyperlink" Target="http://www.fair.ee/Image/rendikas/306%20(3).jpg" TargetMode="External" /><Relationship Id="rId4" Type="http://schemas.openxmlformats.org/officeDocument/2006/relationships/hyperlink" Target="http://www.fair.ee/Image/rendikas/310.jpg" TargetMode="External" /><Relationship Id="rId5" Type="http://schemas.openxmlformats.org/officeDocument/2006/relationships/hyperlink" Target="http://www.fair.ee/Image/rendikas/311%20(2).jpg" TargetMode="External" /><Relationship Id="rId6" Type="http://schemas.openxmlformats.org/officeDocument/2006/relationships/hyperlink" Target="http://www.fair.ee/Image/rendikas/312.jpg" TargetMode="External" /><Relationship Id="rId7" Type="http://schemas.openxmlformats.org/officeDocument/2006/relationships/hyperlink" Target="http://www.fair.ee/Image/rendikas/313%20ja%20314%20(2).jpg" TargetMode="External" /><Relationship Id="rId8" Type="http://schemas.openxmlformats.org/officeDocument/2006/relationships/hyperlink" Target="http://www.fair.ee/Image/rendikas/313%20ja%20314%20(2).jpg" TargetMode="External" /><Relationship Id="rId9" Type="http://schemas.openxmlformats.org/officeDocument/2006/relationships/hyperlink" Target="http://www.fair.ee/Image/rendikas/315%20(1).jpg" TargetMode="External" /><Relationship Id="rId10" Type="http://schemas.openxmlformats.org/officeDocument/2006/relationships/hyperlink" Target="http://www.fair.ee/Image/rendikas/317.jpg" TargetMode="External" /><Relationship Id="rId11" Type="http://schemas.openxmlformats.org/officeDocument/2006/relationships/hyperlink" Target="http://www.fair.ee/Image/rendikas/318.jpg" TargetMode="External" /><Relationship Id="rId12" Type="http://schemas.openxmlformats.org/officeDocument/2006/relationships/hyperlink" Target="http://www.fair.ee/Image/rendikas/319.jpg" TargetMode="External" /><Relationship Id="rId13" Type="http://schemas.openxmlformats.org/officeDocument/2006/relationships/hyperlink" Target="http://www.fair.ee/Image/rendikas/322.jpg" TargetMode="External" /><Relationship Id="rId14" Type="http://schemas.openxmlformats.org/officeDocument/2006/relationships/hyperlink" Target="http://www.fair.ee/Image/rendikas/321.jpg" TargetMode="External" /><Relationship Id="rId15" Type="http://schemas.openxmlformats.org/officeDocument/2006/relationships/hyperlink" Target="http://www.fair.ee/Image/rendikas/322.jpg" TargetMode="External" /><Relationship Id="rId16" Type="http://schemas.openxmlformats.org/officeDocument/2006/relationships/hyperlink" Target="http://www.fair.ee/Image/rendikas/321.jpg" TargetMode="External" /><Relationship Id="rId17" Type="http://schemas.openxmlformats.org/officeDocument/2006/relationships/hyperlink" Target="http://www.fair.ee/Image/rendikas/327.jpg" TargetMode="External" /><Relationship Id="rId18" Type="http://schemas.openxmlformats.org/officeDocument/2006/relationships/hyperlink" Target="http://www.fair.ee/Image/rendikas/327.jpg" TargetMode="External" /><Relationship Id="rId19" Type="http://schemas.openxmlformats.org/officeDocument/2006/relationships/hyperlink" Target="http://www.fair.ee/Image/rendikas/324.jpg" TargetMode="External" /><Relationship Id="rId20" Type="http://schemas.openxmlformats.org/officeDocument/2006/relationships/hyperlink" Target="http://www.fair.ee/Image/rendikas/325.jpg" TargetMode="External" /><Relationship Id="rId21" Type="http://schemas.openxmlformats.org/officeDocument/2006/relationships/hyperlink" Target="http://www.fair.ee/Image/rendikas/326.jpg" TargetMode="External" /><Relationship Id="rId22" Type="http://schemas.openxmlformats.org/officeDocument/2006/relationships/hyperlink" Target="http://www.fair.ee/Image/rendikas/329.jpg" TargetMode="External" /><Relationship Id="rId23" Type="http://schemas.openxmlformats.org/officeDocument/2006/relationships/hyperlink" Target="http://www.fair.ee/Image/rendikas/330.jpg" TargetMode="External" /><Relationship Id="rId24" Type="http://schemas.openxmlformats.org/officeDocument/2006/relationships/hyperlink" Target="http://www.fair.ee/Image/rendikas/331.jpg" TargetMode="External" /><Relationship Id="rId25" Type="http://schemas.openxmlformats.org/officeDocument/2006/relationships/hyperlink" Target="http://www.fair.ee/Image/rendikas/332.jpg" TargetMode="External" /><Relationship Id="rId26" Type="http://schemas.openxmlformats.org/officeDocument/2006/relationships/hyperlink" Target="http://www.fair.ee/Image/rendikas/340.jpg" TargetMode="External" /><Relationship Id="rId27" Type="http://schemas.openxmlformats.org/officeDocument/2006/relationships/hyperlink" Target="http://www.fair.ee/Image/rendikas/342.jpg" TargetMode="External" /><Relationship Id="rId28" Type="http://schemas.openxmlformats.org/officeDocument/2006/relationships/hyperlink" Target="http://www.fair.ee/Image/rendikas/343a-344c.jpg" TargetMode="External" /><Relationship Id="rId29" Type="http://schemas.openxmlformats.org/officeDocument/2006/relationships/hyperlink" Target="http://www.fair.ee/Image/rendikas/343a-344c.jpg" TargetMode="External" /><Relationship Id="rId30" Type="http://schemas.openxmlformats.org/officeDocument/2006/relationships/hyperlink" Target="http://www.fair.ee/Image/rendikas/343a-344c.jpg" TargetMode="External" /><Relationship Id="rId31" Type="http://schemas.openxmlformats.org/officeDocument/2006/relationships/hyperlink" Target="http://www.fair.ee/Image/rendikas/380.jpg" TargetMode="External" /><Relationship Id="rId32" Type="http://schemas.openxmlformats.org/officeDocument/2006/relationships/hyperlink" Target="http://www.fair.ee/Image/rendikas/381.jpg" TargetMode="External" /><Relationship Id="rId33" Type="http://schemas.openxmlformats.org/officeDocument/2006/relationships/hyperlink" Target="http://www.fair.ee/Image/rendikas/382-387.jpg" TargetMode="External" /><Relationship Id="rId34" Type="http://schemas.openxmlformats.org/officeDocument/2006/relationships/hyperlink" Target="http://www.fair.ee/Image/rendikas/382-387.jpg" TargetMode="External" /><Relationship Id="rId35" Type="http://schemas.openxmlformats.org/officeDocument/2006/relationships/hyperlink" Target="http://www.fair.ee/Image/rendikas/382-387.jpg" TargetMode="External" /><Relationship Id="rId36" Type="http://schemas.openxmlformats.org/officeDocument/2006/relationships/hyperlink" Target="http://www.fair.ee/Image/rendikas/u393.jpg" TargetMode="External" /><Relationship Id="rId37" Type="http://schemas.openxmlformats.org/officeDocument/2006/relationships/hyperlink" Target="http://www.fair.ee/Image/rendikas/394.jpg" TargetMode="External" /><Relationship Id="rId38" Type="http://schemas.openxmlformats.org/officeDocument/2006/relationships/hyperlink" Target="http://www.fair.ee/Image/rendikas/395.jpg" TargetMode="External" /><Relationship Id="rId39" Type="http://schemas.openxmlformats.org/officeDocument/2006/relationships/hyperlink" Target="http://www.fair.ee/Image/rendikas/399.jpg" TargetMode="External" /><Relationship Id="rId40" Type="http://schemas.openxmlformats.org/officeDocument/2006/relationships/hyperlink" Target="http://www.fair.ee/Image/rendikas/399.jpg" TargetMode="External" /><Relationship Id="rId41" Type="http://schemas.openxmlformats.org/officeDocument/2006/relationships/hyperlink" Target="http://www.fair.ee/Image/rendikas/511%20(1).jpg" TargetMode="External" /><Relationship Id="rId42" Type="http://schemas.openxmlformats.org/officeDocument/2006/relationships/hyperlink" Target="http://www.fair.ee/Image/rendikas/512.jpg" TargetMode="External" /><Relationship Id="rId43" Type="http://schemas.openxmlformats.org/officeDocument/2006/relationships/hyperlink" Target="http://www.fair.ee/Image/rendikas/516.jpg" TargetMode="External" /><Relationship Id="rId44" Type="http://schemas.openxmlformats.org/officeDocument/2006/relationships/hyperlink" Target="http://www.fair.ee/Image/rendikas/515.jpg" TargetMode="External" /><Relationship Id="rId45" Type="http://schemas.openxmlformats.org/officeDocument/2006/relationships/hyperlink" Target="http://www.fair.ee/Image/rendikas/516.JPG" TargetMode="External" /><Relationship Id="rId46" Type="http://schemas.openxmlformats.org/officeDocument/2006/relationships/hyperlink" Target="http://www.fair.ee/Image/rendikas/517.jpg" TargetMode="External" /><Relationship Id="rId47" Type="http://schemas.openxmlformats.org/officeDocument/2006/relationships/hyperlink" Target="http://www.fair.ee/Image/rendikas/518.jpg" TargetMode="External" /><Relationship Id="rId48" Type="http://schemas.openxmlformats.org/officeDocument/2006/relationships/hyperlink" Target="http://www.fair.ee/Image/rendikas/519.jpg" TargetMode="External" /><Relationship Id="rId49" Type="http://schemas.openxmlformats.org/officeDocument/2006/relationships/hyperlink" Target="http://www.fair.ee/Image/rendikas/520.jpg" TargetMode="External" /><Relationship Id="rId50" Type="http://schemas.openxmlformats.org/officeDocument/2006/relationships/hyperlink" Target="http://www.fair.ee/Image/rendikas/548.jpg" TargetMode="External" /><Relationship Id="rId51" Type="http://schemas.openxmlformats.org/officeDocument/2006/relationships/hyperlink" Target="http://www.fair.ee/Image/rendikas/560.jpg" TargetMode="External" /><Relationship Id="rId52" Type="http://schemas.openxmlformats.org/officeDocument/2006/relationships/hyperlink" Target="http://www.fair.ee/Image/rendikas/751.jpg" TargetMode="External" /><Relationship Id="rId53" Type="http://schemas.openxmlformats.org/officeDocument/2006/relationships/hyperlink" Target="http://www.fair.ee/Image/rendikas/350.jpg" TargetMode="External" /><Relationship Id="rId54" Type="http://schemas.openxmlformats.org/officeDocument/2006/relationships/hyperlink" Target="http://www.fair.ee/Image/rendikas/370.jpg" TargetMode="External" /><Relationship Id="rId55" Type="http://schemas.openxmlformats.org/officeDocument/2006/relationships/hyperlink" Target="http://www.fair.ee/Image/rendikas/377.jpg" TargetMode="External" /><Relationship Id="rId56" Type="http://schemas.openxmlformats.org/officeDocument/2006/relationships/hyperlink" Target="http://www.fair.ee/Image/rendikas/378.jpg" TargetMode="External" /><Relationship Id="rId57" Type="http://schemas.openxmlformats.org/officeDocument/2006/relationships/hyperlink" Target="http://www.fair.ee/Image/rendikas/600+.jpg" TargetMode="External" /><Relationship Id="rId58" Type="http://schemas.openxmlformats.org/officeDocument/2006/relationships/hyperlink" Target="http://www.fair.ee/Image/rendikas/601%20ja%20603.jpg" TargetMode="External" /><Relationship Id="rId59" Type="http://schemas.openxmlformats.org/officeDocument/2006/relationships/hyperlink" Target="http://www.fair.ee/Image/rendikas/601%20ja%20603.jpg" TargetMode="External" /><Relationship Id="rId60" Type="http://schemas.openxmlformats.org/officeDocument/2006/relationships/hyperlink" Target="\\SERVER2\public\data\ABI-VAJALIK%20INFO\Rendiinventar\510.jpg" TargetMode="External" /><Relationship Id="rId61" Type="http://schemas.openxmlformats.org/officeDocument/2006/relationships/hyperlink" Target="\\SERVER2\public\data\ABI-VAJALIK%20INFO\Rendiinventar\385.jpg" TargetMode="External" /><Relationship Id="rId62" Type="http://schemas.openxmlformats.org/officeDocument/2006/relationships/hyperlink" Target="\\SERVER2\public\data\ABI-VAJALIK%20INFO\Rendiinventar\371.jpg" TargetMode="External" /><Relationship Id="rId63" Type="http://schemas.openxmlformats.org/officeDocument/2006/relationships/hyperlink" Target="..\..\..\Tiina\Documents\HINNAKIRJAD\EX\514%20leou.jpg" TargetMode="External" /><Relationship Id="rId64" Type="http://schemas.openxmlformats.org/officeDocument/2006/relationships/hyperlink" Target="\\SERVER2\public\data\ABI-VAJALIK%20INFO\Rendiinventar\232.jpg" TargetMode="External" /><Relationship Id="rId65" Type="http://schemas.openxmlformats.org/officeDocument/2006/relationships/hyperlink" Target="\\SERVER2\public\data\ABI-VAJALIK%20INFO\Rendiinventar\266.jpg" TargetMode="External" /><Relationship Id="rId66" Type="http://schemas.openxmlformats.org/officeDocument/2006/relationships/hyperlink" Target="\\SERVER2\public\data\ABI-VAJALIK%20INFO\Rendiinventar\265.jpg" TargetMode="External" /><Relationship Id="rId67" Type="http://schemas.openxmlformats.org/officeDocument/2006/relationships/hyperlink" Target="http://www.fair.ee/Image/rendikas/282.jpg" TargetMode="External" /><Relationship Id="rId68" Type="http://schemas.openxmlformats.org/officeDocument/2006/relationships/hyperlink" Target="http://www.fair.ee/Image/rendikas/280.jpg" TargetMode="External" /><Relationship Id="rId69" Type="http://schemas.openxmlformats.org/officeDocument/2006/relationships/hyperlink" Target="http://www.fair.ee/Image/rendikas/252.jpg" TargetMode="External" /><Relationship Id="rId70" Type="http://schemas.openxmlformats.org/officeDocument/2006/relationships/hyperlink" Target="http://www.fair.ee/Image/rendikas/264.jpg" TargetMode="External" /><Relationship Id="rId71" Type="http://schemas.openxmlformats.org/officeDocument/2006/relationships/hyperlink" Target="http://www.fair.ee/Image/rendikas/260.jpg" TargetMode="External" /><Relationship Id="rId72" Type="http://schemas.openxmlformats.org/officeDocument/2006/relationships/hyperlink" Target="http://www.fair.ee/Image/rendikas/240.jpg" TargetMode="External" /><Relationship Id="rId73" Type="http://schemas.openxmlformats.org/officeDocument/2006/relationships/hyperlink" Target="http://www.fair.ee/Image/rendikas/220.jpg" TargetMode="External" /><Relationship Id="rId74" Type="http://schemas.openxmlformats.org/officeDocument/2006/relationships/hyperlink" Target="http://www.fair.ee/Image/rendikas/226.jpg" TargetMode="External" /><Relationship Id="rId75" Type="http://schemas.openxmlformats.org/officeDocument/2006/relationships/hyperlink" Target="http://www.fair.ee/Image/rendikas/226.jpg" TargetMode="External" /><Relationship Id="rId76" Type="http://schemas.openxmlformats.org/officeDocument/2006/relationships/hyperlink" Target="http://www.fair.ee/Image/rendikas/220.jpg" TargetMode="External" /><Relationship Id="rId77" Type="http://schemas.openxmlformats.org/officeDocument/2006/relationships/hyperlink" Target="\\SERVER2\public\data\ABI-VAJALIK%20INFO\Rendiinventar\Plaatvaipade%20v&#228;rvitoonid.pdf" TargetMode="External" /><Relationship Id="rId78" Type="http://schemas.openxmlformats.org/officeDocument/2006/relationships/hyperlink" Target="http://www.fair.ee/Image/rendikas/611.jpg" TargetMode="External" /><Relationship Id="rId79" Type="http://schemas.openxmlformats.org/officeDocument/2006/relationships/hyperlink" Target="http://www.fair.ee/Image/rendikas/renditavate%20vaipade%20varvitoonid.jpg" TargetMode="External" /><Relationship Id="rId80" Type="http://schemas.openxmlformats.org/officeDocument/2006/relationships/hyperlink" Target="http://www.fair.ee/Image/rendikas/519.jpg" TargetMode="External" /><Relationship Id="rId81" Type="http://schemas.openxmlformats.org/officeDocument/2006/relationships/oleObject" Target="../embeddings/oleObject_0_0.bin" /><Relationship Id="rId82" Type="http://schemas.openxmlformats.org/officeDocument/2006/relationships/oleObject" Target="../embeddings/oleObject_0_1.bin" /><Relationship Id="rId83" Type="http://schemas.openxmlformats.org/officeDocument/2006/relationships/oleObject" Target="../embeddings/oleObject_0_2.bin" /><Relationship Id="rId84" Type="http://schemas.openxmlformats.org/officeDocument/2006/relationships/oleObject" Target="../embeddings/oleObject_0_3.bin" /><Relationship Id="rId85" Type="http://schemas.openxmlformats.org/officeDocument/2006/relationships/oleObject" Target="../embeddings/oleObject_0_4.bin" /><Relationship Id="rId86" Type="http://schemas.openxmlformats.org/officeDocument/2006/relationships/vmlDrawing" Target="../drawings/vmlDrawing1.vml" /><Relationship Id="rId87" Type="http://schemas.openxmlformats.org/officeDocument/2006/relationships/drawing" Target="../drawings/drawing1.xml" /><Relationship Id="rId8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98"/>
  <sheetViews>
    <sheetView tabSelected="1" view="pageBreakPreview" zoomScaleNormal="50" zoomScaleSheetLayoutView="100" zoomScalePageLayoutView="80" workbookViewId="0" topLeftCell="A1">
      <selection activeCell="B228" sqref="B228:C228"/>
    </sheetView>
  </sheetViews>
  <sheetFormatPr defaultColWidth="9.140625" defaultRowHeight="12.75"/>
  <cols>
    <col min="1" max="1" width="0.9921875" style="1" customWidth="1"/>
    <col min="2" max="3" width="4.8515625" style="10" customWidth="1"/>
    <col min="4" max="4" width="4.7109375" style="1" customWidth="1"/>
    <col min="5" max="16" width="4.8515625" style="1" customWidth="1"/>
    <col min="17" max="17" width="4.7109375" style="1" customWidth="1"/>
    <col min="18" max="18" width="5.57421875" style="1" customWidth="1"/>
    <col min="19" max="19" width="4.7109375" style="2" customWidth="1"/>
    <col min="20" max="20" width="5.28125" style="2" customWidth="1"/>
    <col min="21" max="25" width="4.7109375" style="2" customWidth="1"/>
    <col min="26" max="27" width="0" style="1" hidden="1" customWidth="1"/>
    <col min="28" max="28" width="1.8515625" style="1" hidden="1" customWidth="1"/>
    <col min="29" max="16384" width="9.140625" style="1" customWidth="1"/>
  </cols>
  <sheetData>
    <row r="1" spans="17:25" ht="12.75">
      <c r="Q1" s="8" t="s">
        <v>12</v>
      </c>
      <c r="R1" s="59"/>
      <c r="S1" s="59"/>
      <c r="T1" s="59"/>
      <c r="U1" s="59"/>
      <c r="V1" s="59"/>
      <c r="W1" s="59"/>
      <c r="X1" s="59"/>
      <c r="Y1" s="59"/>
    </row>
    <row r="2" spans="2:25" ht="12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40" t="s">
        <v>325</v>
      </c>
      <c r="R2" s="59"/>
      <c r="S2" s="59"/>
      <c r="T2" s="59"/>
      <c r="U2" s="59"/>
      <c r="V2" s="59"/>
      <c r="W2" s="59"/>
      <c r="X2" s="59"/>
      <c r="Y2" s="59"/>
    </row>
    <row r="3" spans="2:25" ht="12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9" t="s">
        <v>326</v>
      </c>
      <c r="R3" s="59"/>
      <c r="S3" s="59"/>
      <c r="T3" s="59"/>
      <c r="U3" s="59"/>
      <c r="V3" s="59"/>
      <c r="W3" s="59"/>
      <c r="X3" s="59"/>
      <c r="Y3" s="59"/>
    </row>
    <row r="4" spans="2:25" ht="12.7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8" t="s">
        <v>156</v>
      </c>
      <c r="R4" s="59"/>
      <c r="S4" s="59"/>
      <c r="T4" s="59"/>
      <c r="U4" s="59"/>
      <c r="V4" s="59"/>
      <c r="W4" s="59"/>
      <c r="X4" s="59"/>
      <c r="Y4" s="59"/>
    </row>
    <row r="5" spans="2:27" s="3" customFormat="1" ht="30.75" thickBot="1">
      <c r="B5" s="65">
        <v>1</v>
      </c>
      <c r="C5" s="65"/>
      <c r="D5" s="66" t="s">
        <v>121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0"/>
      <c r="S5" s="60"/>
      <c r="T5" s="60"/>
      <c r="U5" s="60"/>
      <c r="V5" s="60"/>
      <c r="W5" s="60"/>
      <c r="X5" s="60"/>
      <c r="Y5" s="60"/>
      <c r="AA5" s="3" t="s">
        <v>19</v>
      </c>
    </row>
    <row r="6" spans="2:25" s="3" customFormat="1" ht="18.75" thickBot="1">
      <c r="B6" s="154" t="s">
        <v>117</v>
      </c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01" t="s">
        <v>119</v>
      </c>
      <c r="S6" s="102"/>
      <c r="T6" s="102"/>
      <c r="U6" s="171"/>
      <c r="V6" s="171"/>
      <c r="W6" s="171"/>
      <c r="X6" s="171"/>
      <c r="Y6" s="172"/>
    </row>
    <row r="7" spans="2:25" s="3" customFormat="1" ht="18.75" thickBot="1">
      <c r="B7" s="151" t="s">
        <v>118</v>
      </c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01" t="s">
        <v>120</v>
      </c>
      <c r="S7" s="102"/>
      <c r="T7" s="102"/>
      <c r="U7" s="171"/>
      <c r="V7" s="171"/>
      <c r="W7" s="171"/>
      <c r="X7" s="171"/>
      <c r="Y7" s="172"/>
    </row>
    <row r="8" spans="2:25" s="30" customFormat="1" ht="15.75" customHeight="1">
      <c r="B8" s="70" t="s">
        <v>112</v>
      </c>
      <c r="C8" s="71"/>
      <c r="D8" s="74" t="s">
        <v>213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5" t="s">
        <v>113</v>
      </c>
      <c r="S8" s="77" t="s">
        <v>114</v>
      </c>
      <c r="T8" s="77"/>
      <c r="U8" s="78" t="s">
        <v>115</v>
      </c>
      <c r="V8" s="78"/>
      <c r="W8" s="83" t="s">
        <v>116</v>
      </c>
      <c r="X8" s="83"/>
      <c r="Y8" s="84"/>
    </row>
    <row r="9" spans="2:25" s="31" customFormat="1" ht="15" customHeight="1">
      <c r="B9" s="72"/>
      <c r="C9" s="73"/>
      <c r="D9" s="87" t="s">
        <v>122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76"/>
      <c r="S9" s="161" t="s">
        <v>65</v>
      </c>
      <c r="T9" s="161"/>
      <c r="U9" s="79"/>
      <c r="V9" s="79"/>
      <c r="W9" s="85"/>
      <c r="X9" s="85"/>
      <c r="Y9" s="86"/>
    </row>
    <row r="10" spans="2:25" s="3" customFormat="1" ht="13.5" customHeight="1">
      <c r="B10" s="68">
        <v>220</v>
      </c>
      <c r="C10" s="69"/>
      <c r="D10" s="221" t="s">
        <v>74</v>
      </c>
      <c r="E10" s="222" t="s">
        <v>74</v>
      </c>
      <c r="F10" s="222" t="s">
        <v>74</v>
      </c>
      <c r="G10" s="222" t="s">
        <v>74</v>
      </c>
      <c r="H10" s="222" t="s">
        <v>74</v>
      </c>
      <c r="I10" s="222" t="s">
        <v>74</v>
      </c>
      <c r="J10" s="222" t="s">
        <v>74</v>
      </c>
      <c r="K10" s="222" t="s">
        <v>74</v>
      </c>
      <c r="L10" s="222" t="s">
        <v>74</v>
      </c>
      <c r="M10" s="222" t="s">
        <v>74</v>
      </c>
      <c r="N10" s="222" t="s">
        <v>74</v>
      </c>
      <c r="O10" s="222" t="s">
        <v>74</v>
      </c>
      <c r="P10" s="222" t="s">
        <v>74</v>
      </c>
      <c r="Q10" s="223" t="s">
        <v>74</v>
      </c>
      <c r="R10" s="37" t="s">
        <v>154</v>
      </c>
      <c r="S10" s="117">
        <v>24</v>
      </c>
      <c r="T10" s="175"/>
      <c r="U10" s="173"/>
      <c r="V10" s="173"/>
      <c r="W10" s="173">
        <f aca="true" t="shared" si="0" ref="W10:W47">S10*U10</f>
        <v>0</v>
      </c>
      <c r="X10" s="173"/>
      <c r="Y10" s="174"/>
    </row>
    <row r="11" spans="2:25" s="3" customFormat="1" ht="13.5" customHeight="1">
      <c r="B11" s="68">
        <v>221</v>
      </c>
      <c r="C11" s="69"/>
      <c r="D11" s="205" t="s">
        <v>75</v>
      </c>
      <c r="E11" s="206" t="s">
        <v>75</v>
      </c>
      <c r="F11" s="206" t="s">
        <v>75</v>
      </c>
      <c r="G11" s="206" t="s">
        <v>75</v>
      </c>
      <c r="H11" s="206" t="s">
        <v>75</v>
      </c>
      <c r="I11" s="206" t="s">
        <v>75</v>
      </c>
      <c r="J11" s="206" t="s">
        <v>75</v>
      </c>
      <c r="K11" s="206" t="s">
        <v>75</v>
      </c>
      <c r="L11" s="206" t="s">
        <v>75</v>
      </c>
      <c r="M11" s="206" t="s">
        <v>75</v>
      </c>
      <c r="N11" s="206" t="s">
        <v>75</v>
      </c>
      <c r="O11" s="206" t="s">
        <v>75</v>
      </c>
      <c r="P11" s="206" t="s">
        <v>75</v>
      </c>
      <c r="Q11" s="207" t="s">
        <v>75</v>
      </c>
      <c r="R11" s="37" t="s">
        <v>154</v>
      </c>
      <c r="S11" s="117">
        <v>20</v>
      </c>
      <c r="T11" s="175"/>
      <c r="U11" s="173"/>
      <c r="V11" s="173"/>
      <c r="W11" s="173">
        <f t="shared" si="0"/>
        <v>0</v>
      </c>
      <c r="X11" s="173"/>
      <c r="Y11" s="174"/>
    </row>
    <row r="12" spans="2:25" s="3" customFormat="1" ht="13.5" customHeight="1">
      <c r="B12" s="68">
        <v>226</v>
      </c>
      <c r="C12" s="69"/>
      <c r="D12" s="205" t="s">
        <v>76</v>
      </c>
      <c r="E12" s="206" t="s">
        <v>76</v>
      </c>
      <c r="F12" s="206" t="s">
        <v>76</v>
      </c>
      <c r="G12" s="206" t="s">
        <v>76</v>
      </c>
      <c r="H12" s="206" t="s">
        <v>76</v>
      </c>
      <c r="I12" s="206" t="s">
        <v>76</v>
      </c>
      <c r="J12" s="206" t="s">
        <v>76</v>
      </c>
      <c r="K12" s="206" t="s">
        <v>76</v>
      </c>
      <c r="L12" s="206" t="s">
        <v>76</v>
      </c>
      <c r="M12" s="206" t="s">
        <v>76</v>
      </c>
      <c r="N12" s="206" t="s">
        <v>76</v>
      </c>
      <c r="O12" s="206" t="s">
        <v>76</v>
      </c>
      <c r="P12" s="206" t="s">
        <v>76</v>
      </c>
      <c r="Q12" s="207" t="s">
        <v>76</v>
      </c>
      <c r="R12" s="37" t="s">
        <v>154</v>
      </c>
      <c r="S12" s="117">
        <v>55</v>
      </c>
      <c r="T12" s="175"/>
      <c r="U12" s="173"/>
      <c r="V12" s="173"/>
      <c r="W12" s="173">
        <f t="shared" si="0"/>
        <v>0</v>
      </c>
      <c r="X12" s="173"/>
      <c r="Y12" s="174"/>
    </row>
    <row r="13" spans="2:25" s="3" customFormat="1" ht="13.5" customHeight="1">
      <c r="B13" s="68">
        <v>227</v>
      </c>
      <c r="C13" s="69"/>
      <c r="D13" s="205" t="s">
        <v>77</v>
      </c>
      <c r="E13" s="206" t="s">
        <v>77</v>
      </c>
      <c r="F13" s="206" t="s">
        <v>77</v>
      </c>
      <c r="G13" s="206" t="s">
        <v>77</v>
      </c>
      <c r="H13" s="206" t="s">
        <v>77</v>
      </c>
      <c r="I13" s="206" t="s">
        <v>77</v>
      </c>
      <c r="J13" s="206" t="s">
        <v>77</v>
      </c>
      <c r="K13" s="206" t="s">
        <v>77</v>
      </c>
      <c r="L13" s="206" t="s">
        <v>77</v>
      </c>
      <c r="M13" s="206" t="s">
        <v>77</v>
      </c>
      <c r="N13" s="206" t="s">
        <v>77</v>
      </c>
      <c r="O13" s="206" t="s">
        <v>77</v>
      </c>
      <c r="P13" s="206" t="s">
        <v>77</v>
      </c>
      <c r="Q13" s="207" t="s">
        <v>77</v>
      </c>
      <c r="R13" s="37" t="s">
        <v>154</v>
      </c>
      <c r="S13" s="117">
        <v>45</v>
      </c>
      <c r="T13" s="175"/>
      <c r="U13" s="173"/>
      <c r="V13" s="173"/>
      <c r="W13" s="173">
        <f t="shared" si="0"/>
        <v>0</v>
      </c>
      <c r="X13" s="173"/>
      <c r="Y13" s="174"/>
    </row>
    <row r="14" spans="2:25" s="3" customFormat="1" ht="13.5" customHeight="1">
      <c r="B14" s="68" t="s">
        <v>24</v>
      </c>
      <c r="C14" s="69"/>
      <c r="D14" s="221" t="s">
        <v>78</v>
      </c>
      <c r="E14" s="222" t="s">
        <v>78</v>
      </c>
      <c r="F14" s="222" t="s">
        <v>78</v>
      </c>
      <c r="G14" s="222" t="s">
        <v>78</v>
      </c>
      <c r="H14" s="222" t="s">
        <v>78</v>
      </c>
      <c r="I14" s="222" t="s">
        <v>78</v>
      </c>
      <c r="J14" s="222" t="s">
        <v>78</v>
      </c>
      <c r="K14" s="222" t="s">
        <v>78</v>
      </c>
      <c r="L14" s="222" t="s">
        <v>78</v>
      </c>
      <c r="M14" s="222" t="s">
        <v>78</v>
      </c>
      <c r="N14" s="222" t="s">
        <v>78</v>
      </c>
      <c r="O14" s="222" t="s">
        <v>78</v>
      </c>
      <c r="P14" s="222" t="s">
        <v>78</v>
      </c>
      <c r="Q14" s="223" t="s">
        <v>78</v>
      </c>
      <c r="R14" s="37" t="s">
        <v>154</v>
      </c>
      <c r="S14" s="117">
        <v>95</v>
      </c>
      <c r="T14" s="175"/>
      <c r="U14" s="173"/>
      <c r="V14" s="173"/>
      <c r="W14" s="173">
        <f t="shared" si="0"/>
        <v>0</v>
      </c>
      <c r="X14" s="173"/>
      <c r="Y14" s="174"/>
    </row>
    <row r="15" spans="2:25" s="3" customFormat="1" ht="13.5" customHeight="1">
      <c r="B15" s="68" t="s">
        <v>25</v>
      </c>
      <c r="C15" s="69"/>
      <c r="D15" s="202" t="s">
        <v>79</v>
      </c>
      <c r="E15" s="203" t="s">
        <v>79</v>
      </c>
      <c r="F15" s="203" t="s">
        <v>79</v>
      </c>
      <c r="G15" s="203" t="s">
        <v>79</v>
      </c>
      <c r="H15" s="203" t="s">
        <v>79</v>
      </c>
      <c r="I15" s="203" t="s">
        <v>79</v>
      </c>
      <c r="J15" s="203" t="s">
        <v>79</v>
      </c>
      <c r="K15" s="203" t="s">
        <v>79</v>
      </c>
      <c r="L15" s="203" t="s">
        <v>79</v>
      </c>
      <c r="M15" s="203" t="s">
        <v>79</v>
      </c>
      <c r="N15" s="203" t="s">
        <v>79</v>
      </c>
      <c r="O15" s="203" t="s">
        <v>79</v>
      </c>
      <c r="P15" s="203" t="s">
        <v>79</v>
      </c>
      <c r="Q15" s="204" t="s">
        <v>79</v>
      </c>
      <c r="R15" s="37" t="s">
        <v>154</v>
      </c>
      <c r="S15" s="117">
        <v>70</v>
      </c>
      <c r="T15" s="175"/>
      <c r="U15" s="173"/>
      <c r="V15" s="173"/>
      <c r="W15" s="173">
        <f t="shared" si="0"/>
        <v>0</v>
      </c>
      <c r="X15" s="173"/>
      <c r="Y15" s="174"/>
    </row>
    <row r="16" spans="2:251" s="3" customFormat="1" ht="13.5" customHeight="1">
      <c r="B16" s="68" t="s">
        <v>26</v>
      </c>
      <c r="C16" s="69"/>
      <c r="D16" s="202" t="s">
        <v>80</v>
      </c>
      <c r="E16" s="203" t="s">
        <v>80</v>
      </c>
      <c r="F16" s="203" t="s">
        <v>80</v>
      </c>
      <c r="G16" s="203" t="s">
        <v>80</v>
      </c>
      <c r="H16" s="203" t="s">
        <v>80</v>
      </c>
      <c r="I16" s="203" t="s">
        <v>80</v>
      </c>
      <c r="J16" s="203" t="s">
        <v>80</v>
      </c>
      <c r="K16" s="203" t="s">
        <v>80</v>
      </c>
      <c r="L16" s="203" t="s">
        <v>80</v>
      </c>
      <c r="M16" s="203" t="s">
        <v>80</v>
      </c>
      <c r="N16" s="203" t="s">
        <v>80</v>
      </c>
      <c r="O16" s="203" t="s">
        <v>80</v>
      </c>
      <c r="P16" s="203" t="s">
        <v>80</v>
      </c>
      <c r="Q16" s="204" t="s">
        <v>80</v>
      </c>
      <c r="R16" s="37" t="s">
        <v>154</v>
      </c>
      <c r="S16" s="117">
        <v>170</v>
      </c>
      <c r="T16" s="175"/>
      <c r="U16" s="173"/>
      <c r="V16" s="173"/>
      <c r="W16" s="173">
        <f t="shared" si="0"/>
        <v>0</v>
      </c>
      <c r="X16" s="173"/>
      <c r="Y16" s="174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2:251" s="3" customFormat="1" ht="13.5" customHeight="1">
      <c r="B17" s="162" t="s">
        <v>27</v>
      </c>
      <c r="C17" s="163"/>
      <c r="D17" s="202" t="s">
        <v>81</v>
      </c>
      <c r="E17" s="203" t="s">
        <v>81</v>
      </c>
      <c r="F17" s="203" t="s">
        <v>81</v>
      </c>
      <c r="G17" s="203" t="s">
        <v>81</v>
      </c>
      <c r="H17" s="203" t="s">
        <v>81</v>
      </c>
      <c r="I17" s="203" t="s">
        <v>81</v>
      </c>
      <c r="J17" s="203" t="s">
        <v>81</v>
      </c>
      <c r="K17" s="203" t="s">
        <v>81</v>
      </c>
      <c r="L17" s="203" t="s">
        <v>81</v>
      </c>
      <c r="M17" s="203" t="s">
        <v>81</v>
      </c>
      <c r="N17" s="203" t="s">
        <v>81</v>
      </c>
      <c r="O17" s="203" t="s">
        <v>81</v>
      </c>
      <c r="P17" s="203" t="s">
        <v>81</v>
      </c>
      <c r="Q17" s="204" t="s">
        <v>81</v>
      </c>
      <c r="R17" s="37" t="s">
        <v>154</v>
      </c>
      <c r="S17" s="117">
        <v>100</v>
      </c>
      <c r="T17" s="175"/>
      <c r="U17" s="173"/>
      <c r="V17" s="173"/>
      <c r="W17" s="173">
        <f t="shared" si="0"/>
        <v>0</v>
      </c>
      <c r="X17" s="173"/>
      <c r="Y17" s="174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2:251" s="3" customFormat="1" ht="13.5" customHeight="1">
      <c r="B18" s="162" t="s">
        <v>28</v>
      </c>
      <c r="C18" s="163"/>
      <c r="D18" s="202" t="s">
        <v>82</v>
      </c>
      <c r="E18" s="203" t="s">
        <v>82</v>
      </c>
      <c r="F18" s="203" t="s">
        <v>82</v>
      </c>
      <c r="G18" s="203" t="s">
        <v>82</v>
      </c>
      <c r="H18" s="203" t="s">
        <v>82</v>
      </c>
      <c r="I18" s="203" t="s">
        <v>82</v>
      </c>
      <c r="J18" s="203" t="s">
        <v>82</v>
      </c>
      <c r="K18" s="203" t="s">
        <v>82</v>
      </c>
      <c r="L18" s="203" t="s">
        <v>82</v>
      </c>
      <c r="M18" s="203" t="s">
        <v>82</v>
      </c>
      <c r="N18" s="203" t="s">
        <v>82</v>
      </c>
      <c r="O18" s="203" t="s">
        <v>82</v>
      </c>
      <c r="P18" s="203" t="s">
        <v>82</v>
      </c>
      <c r="Q18" s="204" t="s">
        <v>82</v>
      </c>
      <c r="R18" s="37" t="s">
        <v>154</v>
      </c>
      <c r="S18" s="117">
        <v>70</v>
      </c>
      <c r="T18" s="175"/>
      <c r="U18" s="173"/>
      <c r="V18" s="173"/>
      <c r="W18" s="173">
        <f t="shared" si="0"/>
        <v>0</v>
      </c>
      <c r="X18" s="173"/>
      <c r="Y18" s="174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2:251" s="3" customFormat="1" ht="13.5" customHeight="1">
      <c r="B19" s="162" t="s">
        <v>29</v>
      </c>
      <c r="C19" s="163"/>
      <c r="D19" s="202" t="s">
        <v>83</v>
      </c>
      <c r="E19" s="203" t="s">
        <v>83</v>
      </c>
      <c r="F19" s="203" t="s">
        <v>83</v>
      </c>
      <c r="G19" s="203" t="s">
        <v>83</v>
      </c>
      <c r="H19" s="203" t="s">
        <v>83</v>
      </c>
      <c r="I19" s="203" t="s">
        <v>83</v>
      </c>
      <c r="J19" s="203" t="s">
        <v>83</v>
      </c>
      <c r="K19" s="203" t="s">
        <v>83</v>
      </c>
      <c r="L19" s="203" t="s">
        <v>83</v>
      </c>
      <c r="M19" s="203" t="s">
        <v>83</v>
      </c>
      <c r="N19" s="203" t="s">
        <v>83</v>
      </c>
      <c r="O19" s="203" t="s">
        <v>83</v>
      </c>
      <c r="P19" s="203" t="s">
        <v>83</v>
      </c>
      <c r="Q19" s="204" t="s">
        <v>83</v>
      </c>
      <c r="R19" s="37" t="s">
        <v>154</v>
      </c>
      <c r="S19" s="117">
        <v>95</v>
      </c>
      <c r="T19" s="175"/>
      <c r="U19" s="173"/>
      <c r="V19" s="173"/>
      <c r="W19" s="173">
        <f t="shared" si="0"/>
        <v>0</v>
      </c>
      <c r="X19" s="173"/>
      <c r="Y19" s="174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2:251" s="3" customFormat="1" ht="13.5" customHeight="1">
      <c r="B20" s="162" t="s">
        <v>30</v>
      </c>
      <c r="C20" s="163"/>
      <c r="D20" s="202" t="s">
        <v>84</v>
      </c>
      <c r="E20" s="203" t="s">
        <v>84</v>
      </c>
      <c r="F20" s="203" t="s">
        <v>84</v>
      </c>
      <c r="G20" s="203" t="s">
        <v>84</v>
      </c>
      <c r="H20" s="203" t="s">
        <v>84</v>
      </c>
      <c r="I20" s="203" t="s">
        <v>84</v>
      </c>
      <c r="J20" s="203" t="s">
        <v>84</v>
      </c>
      <c r="K20" s="203" t="s">
        <v>84</v>
      </c>
      <c r="L20" s="203" t="s">
        <v>84</v>
      </c>
      <c r="M20" s="203" t="s">
        <v>84</v>
      </c>
      <c r="N20" s="203" t="s">
        <v>84</v>
      </c>
      <c r="O20" s="203" t="s">
        <v>84</v>
      </c>
      <c r="P20" s="203" t="s">
        <v>84</v>
      </c>
      <c r="Q20" s="204" t="s">
        <v>84</v>
      </c>
      <c r="R20" s="37" t="s">
        <v>154</v>
      </c>
      <c r="S20" s="117">
        <v>50</v>
      </c>
      <c r="T20" s="175"/>
      <c r="U20" s="173"/>
      <c r="V20" s="173"/>
      <c r="W20" s="173">
        <f t="shared" si="0"/>
        <v>0</v>
      </c>
      <c r="X20" s="173"/>
      <c r="Y20" s="174"/>
      <c r="Z20" s="6" t="s">
        <v>19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2:251" s="3" customFormat="1" ht="13.5" customHeight="1">
      <c r="B21" s="162" t="s">
        <v>31</v>
      </c>
      <c r="C21" s="163"/>
      <c r="D21" s="208" t="s">
        <v>85</v>
      </c>
      <c r="E21" s="209" t="s">
        <v>85</v>
      </c>
      <c r="F21" s="209" t="s">
        <v>85</v>
      </c>
      <c r="G21" s="209" t="s">
        <v>85</v>
      </c>
      <c r="H21" s="209" t="s">
        <v>85</v>
      </c>
      <c r="I21" s="209" t="s">
        <v>85</v>
      </c>
      <c r="J21" s="209" t="s">
        <v>85</v>
      </c>
      <c r="K21" s="209" t="s">
        <v>85</v>
      </c>
      <c r="L21" s="209" t="s">
        <v>85</v>
      </c>
      <c r="M21" s="209" t="s">
        <v>85</v>
      </c>
      <c r="N21" s="209" t="s">
        <v>85</v>
      </c>
      <c r="O21" s="209" t="s">
        <v>85</v>
      </c>
      <c r="P21" s="209" t="s">
        <v>85</v>
      </c>
      <c r="Q21" s="210" t="s">
        <v>85</v>
      </c>
      <c r="R21" s="37" t="s">
        <v>154</v>
      </c>
      <c r="S21" s="117">
        <v>55</v>
      </c>
      <c r="T21" s="175"/>
      <c r="U21" s="173"/>
      <c r="V21" s="173"/>
      <c r="W21" s="173">
        <f t="shared" si="0"/>
        <v>0</v>
      </c>
      <c r="X21" s="173"/>
      <c r="Y21" s="174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2:251" s="3" customFormat="1" ht="13.5" customHeight="1">
      <c r="B22" s="162" t="s">
        <v>32</v>
      </c>
      <c r="C22" s="163"/>
      <c r="D22" s="208" t="s">
        <v>86</v>
      </c>
      <c r="E22" s="209" t="s">
        <v>86</v>
      </c>
      <c r="F22" s="209" t="s">
        <v>86</v>
      </c>
      <c r="G22" s="209" t="s">
        <v>86</v>
      </c>
      <c r="H22" s="209" t="s">
        <v>86</v>
      </c>
      <c r="I22" s="209" t="s">
        <v>86</v>
      </c>
      <c r="J22" s="209" t="s">
        <v>86</v>
      </c>
      <c r="K22" s="209" t="s">
        <v>86</v>
      </c>
      <c r="L22" s="209" t="s">
        <v>86</v>
      </c>
      <c r="M22" s="209" t="s">
        <v>86</v>
      </c>
      <c r="N22" s="209" t="s">
        <v>86</v>
      </c>
      <c r="O22" s="209" t="s">
        <v>86</v>
      </c>
      <c r="P22" s="209" t="s">
        <v>86</v>
      </c>
      <c r="Q22" s="210" t="s">
        <v>86</v>
      </c>
      <c r="R22" s="37" t="s">
        <v>154</v>
      </c>
      <c r="S22" s="117">
        <v>40</v>
      </c>
      <c r="T22" s="175"/>
      <c r="U22" s="173"/>
      <c r="V22" s="173"/>
      <c r="W22" s="173">
        <f t="shared" si="0"/>
        <v>0</v>
      </c>
      <c r="X22" s="173"/>
      <c r="Y22" s="174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2:25" s="3" customFormat="1" ht="13.5" customHeight="1">
      <c r="B23" s="68">
        <v>240</v>
      </c>
      <c r="C23" s="69"/>
      <c r="D23" s="205" t="s">
        <v>87</v>
      </c>
      <c r="E23" s="206" t="s">
        <v>87</v>
      </c>
      <c r="F23" s="206" t="s">
        <v>87</v>
      </c>
      <c r="G23" s="206" t="s">
        <v>87</v>
      </c>
      <c r="H23" s="206" t="s">
        <v>87</v>
      </c>
      <c r="I23" s="206" t="s">
        <v>87</v>
      </c>
      <c r="J23" s="206" t="s">
        <v>87</v>
      </c>
      <c r="K23" s="206" t="s">
        <v>87</v>
      </c>
      <c r="L23" s="206" t="s">
        <v>87</v>
      </c>
      <c r="M23" s="206" t="s">
        <v>87</v>
      </c>
      <c r="N23" s="206" t="s">
        <v>87</v>
      </c>
      <c r="O23" s="206" t="s">
        <v>87</v>
      </c>
      <c r="P23" s="206" t="s">
        <v>87</v>
      </c>
      <c r="Q23" s="207" t="s">
        <v>87</v>
      </c>
      <c r="R23" s="37" t="s">
        <v>154</v>
      </c>
      <c r="S23" s="117">
        <v>40</v>
      </c>
      <c r="T23" s="175"/>
      <c r="U23" s="173"/>
      <c r="V23" s="173"/>
      <c r="W23" s="173">
        <f t="shared" si="0"/>
        <v>0</v>
      </c>
      <c r="X23" s="173"/>
      <c r="Y23" s="174"/>
    </row>
    <row r="24" spans="2:25" s="3" customFormat="1" ht="13.5" customHeight="1">
      <c r="B24" s="68">
        <v>260</v>
      </c>
      <c r="C24" s="69"/>
      <c r="D24" s="205" t="s">
        <v>88</v>
      </c>
      <c r="E24" s="206" t="s">
        <v>88</v>
      </c>
      <c r="F24" s="206" t="s">
        <v>88</v>
      </c>
      <c r="G24" s="206" t="s">
        <v>88</v>
      </c>
      <c r="H24" s="206" t="s">
        <v>88</v>
      </c>
      <c r="I24" s="206" t="s">
        <v>88</v>
      </c>
      <c r="J24" s="206" t="s">
        <v>88</v>
      </c>
      <c r="K24" s="206" t="s">
        <v>88</v>
      </c>
      <c r="L24" s="206" t="s">
        <v>88</v>
      </c>
      <c r="M24" s="206" t="s">
        <v>88</v>
      </c>
      <c r="N24" s="206" t="s">
        <v>88</v>
      </c>
      <c r="O24" s="206" t="s">
        <v>88</v>
      </c>
      <c r="P24" s="206" t="s">
        <v>88</v>
      </c>
      <c r="Q24" s="207" t="s">
        <v>88</v>
      </c>
      <c r="R24" s="37" t="s">
        <v>154</v>
      </c>
      <c r="S24" s="117">
        <v>50</v>
      </c>
      <c r="T24" s="175"/>
      <c r="U24" s="173"/>
      <c r="V24" s="173"/>
      <c r="W24" s="173">
        <f t="shared" si="0"/>
        <v>0</v>
      </c>
      <c r="X24" s="173"/>
      <c r="Y24" s="174"/>
    </row>
    <row r="25" spans="2:25" s="3" customFormat="1" ht="13.5" customHeight="1">
      <c r="B25" s="68">
        <v>264</v>
      </c>
      <c r="C25" s="69"/>
      <c r="D25" s="205" t="s">
        <v>89</v>
      </c>
      <c r="E25" s="206" t="s">
        <v>89</v>
      </c>
      <c r="F25" s="206" t="s">
        <v>89</v>
      </c>
      <c r="G25" s="206" t="s">
        <v>89</v>
      </c>
      <c r="H25" s="206" t="s">
        <v>89</v>
      </c>
      <c r="I25" s="206" t="s">
        <v>89</v>
      </c>
      <c r="J25" s="206" t="s">
        <v>89</v>
      </c>
      <c r="K25" s="206" t="s">
        <v>89</v>
      </c>
      <c r="L25" s="206" t="s">
        <v>89</v>
      </c>
      <c r="M25" s="206" t="s">
        <v>89</v>
      </c>
      <c r="N25" s="206" t="s">
        <v>89</v>
      </c>
      <c r="O25" s="206" t="s">
        <v>89</v>
      </c>
      <c r="P25" s="206" t="s">
        <v>89</v>
      </c>
      <c r="Q25" s="207" t="s">
        <v>89</v>
      </c>
      <c r="R25" s="37" t="s">
        <v>154</v>
      </c>
      <c r="S25" s="117">
        <v>35</v>
      </c>
      <c r="T25" s="175"/>
      <c r="U25" s="173"/>
      <c r="V25" s="173"/>
      <c r="W25" s="173">
        <f t="shared" si="0"/>
        <v>0</v>
      </c>
      <c r="X25" s="173"/>
      <c r="Y25" s="174"/>
    </row>
    <row r="26" spans="2:25" s="3" customFormat="1" ht="13.5" customHeight="1">
      <c r="B26" s="68">
        <v>252</v>
      </c>
      <c r="C26" s="69"/>
      <c r="D26" s="205" t="s">
        <v>145</v>
      </c>
      <c r="E26" s="206" t="s">
        <v>90</v>
      </c>
      <c r="F26" s="206" t="s">
        <v>90</v>
      </c>
      <c r="G26" s="206" t="s">
        <v>90</v>
      </c>
      <c r="H26" s="206" t="s">
        <v>90</v>
      </c>
      <c r="I26" s="206" t="s">
        <v>90</v>
      </c>
      <c r="J26" s="206" t="s">
        <v>90</v>
      </c>
      <c r="K26" s="206" t="s">
        <v>90</v>
      </c>
      <c r="L26" s="206" t="s">
        <v>90</v>
      </c>
      <c r="M26" s="206" t="s">
        <v>90</v>
      </c>
      <c r="N26" s="206" t="s">
        <v>90</v>
      </c>
      <c r="O26" s="206" t="s">
        <v>90</v>
      </c>
      <c r="P26" s="206" t="s">
        <v>90</v>
      </c>
      <c r="Q26" s="207" t="s">
        <v>90</v>
      </c>
      <c r="R26" s="37" t="s">
        <v>67</v>
      </c>
      <c r="S26" s="117">
        <v>15</v>
      </c>
      <c r="T26" s="175"/>
      <c r="U26" s="173"/>
      <c r="V26" s="173"/>
      <c r="W26" s="173">
        <f t="shared" si="0"/>
        <v>0</v>
      </c>
      <c r="X26" s="173"/>
      <c r="Y26" s="174"/>
    </row>
    <row r="27" spans="2:251" s="3" customFormat="1" ht="13.5" customHeight="1">
      <c r="B27" s="68">
        <v>265</v>
      </c>
      <c r="C27" s="69"/>
      <c r="D27" s="205" t="s">
        <v>144</v>
      </c>
      <c r="E27" s="206" t="s">
        <v>91</v>
      </c>
      <c r="F27" s="206" t="s">
        <v>91</v>
      </c>
      <c r="G27" s="206" t="s">
        <v>91</v>
      </c>
      <c r="H27" s="206" t="s">
        <v>91</v>
      </c>
      <c r="I27" s="206" t="s">
        <v>91</v>
      </c>
      <c r="J27" s="206" t="s">
        <v>91</v>
      </c>
      <c r="K27" s="206" t="s">
        <v>91</v>
      </c>
      <c r="L27" s="206" t="s">
        <v>91</v>
      </c>
      <c r="M27" s="206" t="s">
        <v>91</v>
      </c>
      <c r="N27" s="206" t="s">
        <v>91</v>
      </c>
      <c r="O27" s="206" t="s">
        <v>91</v>
      </c>
      <c r="P27" s="206" t="s">
        <v>91</v>
      </c>
      <c r="Q27" s="207" t="s">
        <v>91</v>
      </c>
      <c r="R27" s="37" t="s">
        <v>155</v>
      </c>
      <c r="S27" s="117">
        <v>11</v>
      </c>
      <c r="T27" s="175"/>
      <c r="U27" s="173"/>
      <c r="V27" s="173"/>
      <c r="W27" s="173">
        <f t="shared" si="0"/>
        <v>0</v>
      </c>
      <c r="X27" s="173"/>
      <c r="Y27" s="174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2:251" s="3" customFormat="1" ht="13.5" customHeight="1">
      <c r="B28" s="162">
        <v>266</v>
      </c>
      <c r="C28" s="163"/>
      <c r="D28" s="221" t="s">
        <v>143</v>
      </c>
      <c r="E28" s="222" t="s">
        <v>92</v>
      </c>
      <c r="F28" s="222" t="s">
        <v>92</v>
      </c>
      <c r="G28" s="222" t="s">
        <v>92</v>
      </c>
      <c r="H28" s="222" t="s">
        <v>92</v>
      </c>
      <c r="I28" s="222" t="s">
        <v>92</v>
      </c>
      <c r="J28" s="222" t="s">
        <v>92</v>
      </c>
      <c r="K28" s="222" t="s">
        <v>92</v>
      </c>
      <c r="L28" s="222" t="s">
        <v>92</v>
      </c>
      <c r="M28" s="222" t="s">
        <v>92</v>
      </c>
      <c r="N28" s="222" t="s">
        <v>92</v>
      </c>
      <c r="O28" s="222" t="s">
        <v>92</v>
      </c>
      <c r="P28" s="222" t="s">
        <v>92</v>
      </c>
      <c r="Q28" s="223" t="s">
        <v>92</v>
      </c>
      <c r="R28" s="37" t="s">
        <v>155</v>
      </c>
      <c r="S28" s="117">
        <v>16</v>
      </c>
      <c r="T28" s="175"/>
      <c r="U28" s="173"/>
      <c r="V28" s="173"/>
      <c r="W28" s="173">
        <f t="shared" si="0"/>
        <v>0</v>
      </c>
      <c r="X28" s="173"/>
      <c r="Y28" s="174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2:251" s="3" customFormat="1" ht="13.5" customHeight="1">
      <c r="B29" s="162">
        <v>270</v>
      </c>
      <c r="C29" s="163"/>
      <c r="D29" s="224" t="s">
        <v>142</v>
      </c>
      <c r="E29" s="225" t="s">
        <v>93</v>
      </c>
      <c r="F29" s="225" t="s">
        <v>93</v>
      </c>
      <c r="G29" s="225" t="s">
        <v>93</v>
      </c>
      <c r="H29" s="225" t="s">
        <v>93</v>
      </c>
      <c r="I29" s="225" t="s">
        <v>93</v>
      </c>
      <c r="J29" s="225" t="s">
        <v>93</v>
      </c>
      <c r="K29" s="225" t="s">
        <v>93</v>
      </c>
      <c r="L29" s="225" t="s">
        <v>93</v>
      </c>
      <c r="M29" s="225" t="s">
        <v>93</v>
      </c>
      <c r="N29" s="225" t="s">
        <v>93</v>
      </c>
      <c r="O29" s="225" t="s">
        <v>93</v>
      </c>
      <c r="P29" s="225" t="s">
        <v>93</v>
      </c>
      <c r="Q29" s="226" t="s">
        <v>93</v>
      </c>
      <c r="R29" s="37" t="s">
        <v>67</v>
      </c>
      <c r="S29" s="117">
        <v>55</v>
      </c>
      <c r="T29" s="175"/>
      <c r="U29" s="173"/>
      <c r="V29" s="173"/>
      <c r="W29" s="173">
        <f t="shared" si="0"/>
        <v>0</v>
      </c>
      <c r="X29" s="173"/>
      <c r="Y29" s="174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2:251" s="3" customFormat="1" ht="13.5" customHeight="1">
      <c r="B30" s="162">
        <v>271</v>
      </c>
      <c r="C30" s="163"/>
      <c r="D30" s="227" t="s">
        <v>141</v>
      </c>
      <c r="E30" s="228" t="s">
        <v>94</v>
      </c>
      <c r="F30" s="228" t="s">
        <v>94</v>
      </c>
      <c r="G30" s="228" t="s">
        <v>94</v>
      </c>
      <c r="H30" s="228" t="s">
        <v>94</v>
      </c>
      <c r="I30" s="228" t="s">
        <v>94</v>
      </c>
      <c r="J30" s="228" t="s">
        <v>94</v>
      </c>
      <c r="K30" s="228" t="s">
        <v>94</v>
      </c>
      <c r="L30" s="228" t="s">
        <v>94</v>
      </c>
      <c r="M30" s="228" t="s">
        <v>94</v>
      </c>
      <c r="N30" s="228" t="s">
        <v>94</v>
      </c>
      <c r="O30" s="228" t="s">
        <v>94</v>
      </c>
      <c r="P30" s="228" t="s">
        <v>94</v>
      </c>
      <c r="Q30" s="229" t="s">
        <v>94</v>
      </c>
      <c r="R30" s="37" t="s">
        <v>67</v>
      </c>
      <c r="S30" s="117">
        <v>85</v>
      </c>
      <c r="T30" s="175"/>
      <c r="U30" s="173"/>
      <c r="V30" s="173"/>
      <c r="W30" s="173">
        <f t="shared" si="0"/>
        <v>0</v>
      </c>
      <c r="X30" s="173"/>
      <c r="Y30" s="174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2:251" s="3" customFormat="1" ht="13.5" customHeight="1">
      <c r="B31" s="68" t="s">
        <v>33</v>
      </c>
      <c r="C31" s="69"/>
      <c r="D31" s="205" t="s">
        <v>95</v>
      </c>
      <c r="E31" s="206" t="s">
        <v>95</v>
      </c>
      <c r="F31" s="206" t="s">
        <v>95</v>
      </c>
      <c r="G31" s="206" t="s">
        <v>95</v>
      </c>
      <c r="H31" s="206" t="s">
        <v>95</v>
      </c>
      <c r="I31" s="206" t="s">
        <v>95</v>
      </c>
      <c r="J31" s="206" t="s">
        <v>95</v>
      </c>
      <c r="K31" s="206" t="s">
        <v>95</v>
      </c>
      <c r="L31" s="206" t="s">
        <v>95</v>
      </c>
      <c r="M31" s="206" t="s">
        <v>95</v>
      </c>
      <c r="N31" s="206" t="s">
        <v>95</v>
      </c>
      <c r="O31" s="206" t="s">
        <v>95</v>
      </c>
      <c r="P31" s="206" t="s">
        <v>95</v>
      </c>
      <c r="Q31" s="207" t="s">
        <v>95</v>
      </c>
      <c r="R31" s="37" t="s">
        <v>154</v>
      </c>
      <c r="S31" s="117">
        <v>11</v>
      </c>
      <c r="T31" s="175"/>
      <c r="U31" s="173"/>
      <c r="V31" s="173"/>
      <c r="W31" s="173">
        <f t="shared" si="0"/>
        <v>0</v>
      </c>
      <c r="X31" s="173"/>
      <c r="Y31" s="174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2:251" s="3" customFormat="1" ht="13.5" customHeight="1">
      <c r="B32" s="68" t="s">
        <v>11</v>
      </c>
      <c r="C32" s="69"/>
      <c r="D32" s="218" t="s">
        <v>96</v>
      </c>
      <c r="E32" s="219" t="s">
        <v>96</v>
      </c>
      <c r="F32" s="219" t="s">
        <v>96</v>
      </c>
      <c r="G32" s="219" t="s">
        <v>96</v>
      </c>
      <c r="H32" s="219" t="s">
        <v>96</v>
      </c>
      <c r="I32" s="219" t="s">
        <v>96</v>
      </c>
      <c r="J32" s="219" t="s">
        <v>96</v>
      </c>
      <c r="K32" s="219" t="s">
        <v>96</v>
      </c>
      <c r="L32" s="219" t="s">
        <v>96</v>
      </c>
      <c r="M32" s="219" t="s">
        <v>96</v>
      </c>
      <c r="N32" s="219" t="s">
        <v>96</v>
      </c>
      <c r="O32" s="219" t="s">
        <v>96</v>
      </c>
      <c r="P32" s="219" t="s">
        <v>96</v>
      </c>
      <c r="Q32" s="220" t="s">
        <v>96</v>
      </c>
      <c r="R32" s="37" t="s">
        <v>154</v>
      </c>
      <c r="S32" s="117">
        <v>5</v>
      </c>
      <c r="T32" s="175"/>
      <c r="U32" s="173"/>
      <c r="V32" s="173"/>
      <c r="W32" s="173">
        <f t="shared" si="0"/>
        <v>0</v>
      </c>
      <c r="X32" s="173"/>
      <c r="Y32" s="174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2:251" s="3" customFormat="1" ht="13.5" customHeight="1">
      <c r="B33" s="68" t="s">
        <v>13</v>
      </c>
      <c r="C33" s="69"/>
      <c r="D33" s="218" t="s">
        <v>97</v>
      </c>
      <c r="E33" s="219" t="s">
        <v>97</v>
      </c>
      <c r="F33" s="219" t="s">
        <v>97</v>
      </c>
      <c r="G33" s="219" t="s">
        <v>97</v>
      </c>
      <c r="H33" s="219" t="s">
        <v>97</v>
      </c>
      <c r="I33" s="219" t="s">
        <v>97</v>
      </c>
      <c r="J33" s="219" t="s">
        <v>97</v>
      </c>
      <c r="K33" s="219" t="s">
        <v>97</v>
      </c>
      <c r="L33" s="219" t="s">
        <v>97</v>
      </c>
      <c r="M33" s="219" t="s">
        <v>97</v>
      </c>
      <c r="N33" s="219" t="s">
        <v>97</v>
      </c>
      <c r="O33" s="219" t="s">
        <v>97</v>
      </c>
      <c r="P33" s="219" t="s">
        <v>97</v>
      </c>
      <c r="Q33" s="220" t="s">
        <v>97</v>
      </c>
      <c r="R33" s="37" t="s">
        <v>154</v>
      </c>
      <c r="S33" s="173">
        <v>8</v>
      </c>
      <c r="T33" s="173"/>
      <c r="U33" s="173"/>
      <c r="V33" s="173"/>
      <c r="W33" s="173">
        <f t="shared" si="0"/>
        <v>0</v>
      </c>
      <c r="X33" s="173"/>
      <c r="Y33" s="174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2:251" s="3" customFormat="1" ht="13.5" customHeight="1">
      <c r="B34" s="68">
        <v>282</v>
      </c>
      <c r="C34" s="69"/>
      <c r="D34" s="205" t="s">
        <v>98</v>
      </c>
      <c r="E34" s="206" t="s">
        <v>98</v>
      </c>
      <c r="F34" s="206" t="s">
        <v>98</v>
      </c>
      <c r="G34" s="206" t="s">
        <v>98</v>
      </c>
      <c r="H34" s="206" t="s">
        <v>98</v>
      </c>
      <c r="I34" s="206" t="s">
        <v>98</v>
      </c>
      <c r="J34" s="206" t="s">
        <v>98</v>
      </c>
      <c r="K34" s="206" t="s">
        <v>98</v>
      </c>
      <c r="L34" s="206" t="s">
        <v>98</v>
      </c>
      <c r="M34" s="206" t="s">
        <v>98</v>
      </c>
      <c r="N34" s="206" t="s">
        <v>98</v>
      </c>
      <c r="O34" s="206" t="s">
        <v>98</v>
      </c>
      <c r="P34" s="206" t="s">
        <v>98</v>
      </c>
      <c r="Q34" s="207" t="s">
        <v>98</v>
      </c>
      <c r="R34" s="37" t="s">
        <v>154</v>
      </c>
      <c r="S34" s="173">
        <v>17</v>
      </c>
      <c r="T34" s="173"/>
      <c r="U34" s="173"/>
      <c r="V34" s="173"/>
      <c r="W34" s="173">
        <f t="shared" si="0"/>
        <v>0</v>
      </c>
      <c r="X34" s="173"/>
      <c r="Y34" s="174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2:251" s="3" customFormat="1" ht="13.5" customHeight="1">
      <c r="B35" s="68">
        <v>281</v>
      </c>
      <c r="C35" s="69"/>
      <c r="D35" s="211" t="s">
        <v>99</v>
      </c>
      <c r="E35" s="212" t="s">
        <v>99</v>
      </c>
      <c r="F35" s="212" t="s">
        <v>99</v>
      </c>
      <c r="G35" s="212" t="s">
        <v>99</v>
      </c>
      <c r="H35" s="212" t="s">
        <v>99</v>
      </c>
      <c r="I35" s="212" t="s">
        <v>99</v>
      </c>
      <c r="J35" s="212" t="s">
        <v>99</v>
      </c>
      <c r="K35" s="212" t="s">
        <v>99</v>
      </c>
      <c r="L35" s="212" t="s">
        <v>99</v>
      </c>
      <c r="M35" s="212" t="s">
        <v>99</v>
      </c>
      <c r="N35" s="212" t="s">
        <v>99</v>
      </c>
      <c r="O35" s="212" t="s">
        <v>99</v>
      </c>
      <c r="P35" s="212" t="s">
        <v>99</v>
      </c>
      <c r="Q35" s="213" t="s">
        <v>99</v>
      </c>
      <c r="R35" s="37" t="s">
        <v>154</v>
      </c>
      <c r="S35" s="173">
        <v>7</v>
      </c>
      <c r="T35" s="173"/>
      <c r="U35" s="173"/>
      <c r="V35" s="173"/>
      <c r="W35" s="173">
        <f t="shared" si="0"/>
        <v>0</v>
      </c>
      <c r="X35" s="173"/>
      <c r="Y35" s="174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2:251" s="3" customFormat="1" ht="13.5" customHeight="1">
      <c r="B36" s="68">
        <v>283</v>
      </c>
      <c r="C36" s="69"/>
      <c r="D36" s="211" t="s">
        <v>100</v>
      </c>
      <c r="E36" s="212" t="s">
        <v>100</v>
      </c>
      <c r="F36" s="212" t="s">
        <v>100</v>
      </c>
      <c r="G36" s="212" t="s">
        <v>100</v>
      </c>
      <c r="H36" s="212" t="s">
        <v>100</v>
      </c>
      <c r="I36" s="212" t="s">
        <v>100</v>
      </c>
      <c r="J36" s="212" t="s">
        <v>100</v>
      </c>
      <c r="K36" s="212" t="s">
        <v>100</v>
      </c>
      <c r="L36" s="212" t="s">
        <v>100</v>
      </c>
      <c r="M36" s="212" t="s">
        <v>100</v>
      </c>
      <c r="N36" s="212" t="s">
        <v>100</v>
      </c>
      <c r="O36" s="212" t="s">
        <v>100</v>
      </c>
      <c r="P36" s="212" t="s">
        <v>100</v>
      </c>
      <c r="Q36" s="213" t="s">
        <v>100</v>
      </c>
      <c r="R36" s="37" t="s">
        <v>154</v>
      </c>
      <c r="S36" s="173">
        <v>14</v>
      </c>
      <c r="T36" s="173"/>
      <c r="U36" s="173"/>
      <c r="V36" s="173"/>
      <c r="W36" s="173">
        <f t="shared" si="0"/>
        <v>0</v>
      </c>
      <c r="X36" s="173"/>
      <c r="Y36" s="174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2:251" s="3" customFormat="1" ht="13.5" customHeight="1">
      <c r="B37" s="68">
        <v>284</v>
      </c>
      <c r="C37" s="69"/>
      <c r="D37" s="211" t="s">
        <v>101</v>
      </c>
      <c r="E37" s="212" t="s">
        <v>101</v>
      </c>
      <c r="F37" s="212" t="s">
        <v>101</v>
      </c>
      <c r="G37" s="212" t="s">
        <v>101</v>
      </c>
      <c r="H37" s="212" t="s">
        <v>101</v>
      </c>
      <c r="I37" s="212" t="s">
        <v>101</v>
      </c>
      <c r="J37" s="212" t="s">
        <v>101</v>
      </c>
      <c r="K37" s="212" t="s">
        <v>101</v>
      </c>
      <c r="L37" s="212" t="s">
        <v>101</v>
      </c>
      <c r="M37" s="212" t="s">
        <v>101</v>
      </c>
      <c r="N37" s="212" t="s">
        <v>101</v>
      </c>
      <c r="O37" s="212" t="s">
        <v>101</v>
      </c>
      <c r="P37" s="212" t="s">
        <v>101</v>
      </c>
      <c r="Q37" s="213" t="s">
        <v>101</v>
      </c>
      <c r="R37" s="37" t="s">
        <v>154</v>
      </c>
      <c r="S37" s="173">
        <v>5.5</v>
      </c>
      <c r="T37" s="173"/>
      <c r="U37" s="173"/>
      <c r="V37" s="173"/>
      <c r="W37" s="173">
        <f t="shared" si="0"/>
        <v>0</v>
      </c>
      <c r="X37" s="173"/>
      <c r="Y37" s="174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</row>
    <row r="38" spans="2:251" s="3" customFormat="1" ht="13.5" customHeight="1">
      <c r="B38" s="68">
        <v>285</v>
      </c>
      <c r="C38" s="69"/>
      <c r="D38" s="211" t="s">
        <v>102</v>
      </c>
      <c r="E38" s="212" t="s">
        <v>102</v>
      </c>
      <c r="F38" s="212" t="s">
        <v>102</v>
      </c>
      <c r="G38" s="212" t="s">
        <v>102</v>
      </c>
      <c r="H38" s="212" t="s">
        <v>102</v>
      </c>
      <c r="I38" s="212" t="s">
        <v>102</v>
      </c>
      <c r="J38" s="212" t="s">
        <v>102</v>
      </c>
      <c r="K38" s="212" t="s">
        <v>102</v>
      </c>
      <c r="L38" s="212" t="s">
        <v>102</v>
      </c>
      <c r="M38" s="212" t="s">
        <v>102</v>
      </c>
      <c r="N38" s="212" t="s">
        <v>102</v>
      </c>
      <c r="O38" s="212" t="s">
        <v>102</v>
      </c>
      <c r="P38" s="212" t="s">
        <v>102</v>
      </c>
      <c r="Q38" s="213" t="s">
        <v>102</v>
      </c>
      <c r="R38" s="37" t="s">
        <v>154</v>
      </c>
      <c r="S38" s="173">
        <v>6.5</v>
      </c>
      <c r="T38" s="173"/>
      <c r="U38" s="173"/>
      <c r="V38" s="173"/>
      <c r="W38" s="173">
        <f t="shared" si="0"/>
        <v>0</v>
      </c>
      <c r="X38" s="173"/>
      <c r="Y38" s="174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</row>
    <row r="39" spans="2:251" s="3" customFormat="1" ht="13.5" customHeight="1">
      <c r="B39" s="68">
        <v>286</v>
      </c>
      <c r="C39" s="69"/>
      <c r="D39" s="211" t="s">
        <v>103</v>
      </c>
      <c r="E39" s="212" t="s">
        <v>103</v>
      </c>
      <c r="F39" s="212" t="s">
        <v>103</v>
      </c>
      <c r="G39" s="212" t="s">
        <v>103</v>
      </c>
      <c r="H39" s="212" t="s">
        <v>103</v>
      </c>
      <c r="I39" s="212" t="s">
        <v>103</v>
      </c>
      <c r="J39" s="212" t="s">
        <v>103</v>
      </c>
      <c r="K39" s="212" t="s">
        <v>103</v>
      </c>
      <c r="L39" s="212" t="s">
        <v>103</v>
      </c>
      <c r="M39" s="212" t="s">
        <v>103</v>
      </c>
      <c r="N39" s="212" t="s">
        <v>103</v>
      </c>
      <c r="O39" s="212" t="s">
        <v>103</v>
      </c>
      <c r="P39" s="212" t="s">
        <v>103</v>
      </c>
      <c r="Q39" s="213" t="s">
        <v>103</v>
      </c>
      <c r="R39" s="37" t="s">
        <v>154</v>
      </c>
      <c r="S39" s="173">
        <v>9</v>
      </c>
      <c r="T39" s="173"/>
      <c r="U39" s="173"/>
      <c r="V39" s="173"/>
      <c r="W39" s="173">
        <f t="shared" si="0"/>
        <v>0</v>
      </c>
      <c r="X39" s="173"/>
      <c r="Y39" s="174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</row>
    <row r="40" spans="2:251" s="3" customFormat="1" ht="13.5" customHeight="1">
      <c r="B40" s="68">
        <v>287</v>
      </c>
      <c r="C40" s="69"/>
      <c r="D40" s="211" t="s">
        <v>104</v>
      </c>
      <c r="E40" s="212" t="s">
        <v>104</v>
      </c>
      <c r="F40" s="212" t="s">
        <v>104</v>
      </c>
      <c r="G40" s="212" t="s">
        <v>104</v>
      </c>
      <c r="H40" s="212" t="s">
        <v>104</v>
      </c>
      <c r="I40" s="212" t="s">
        <v>104</v>
      </c>
      <c r="J40" s="212" t="s">
        <v>104</v>
      </c>
      <c r="K40" s="212" t="s">
        <v>104</v>
      </c>
      <c r="L40" s="212" t="s">
        <v>104</v>
      </c>
      <c r="M40" s="212" t="s">
        <v>104</v>
      </c>
      <c r="N40" s="212" t="s">
        <v>104</v>
      </c>
      <c r="O40" s="212" t="s">
        <v>104</v>
      </c>
      <c r="P40" s="212" t="s">
        <v>104</v>
      </c>
      <c r="Q40" s="213" t="s">
        <v>104</v>
      </c>
      <c r="R40" s="37" t="s">
        <v>154</v>
      </c>
      <c r="S40" s="173">
        <v>12</v>
      </c>
      <c r="T40" s="173"/>
      <c r="U40" s="173"/>
      <c r="V40" s="173"/>
      <c r="W40" s="173">
        <f t="shared" si="0"/>
        <v>0</v>
      </c>
      <c r="X40" s="173"/>
      <c r="Y40" s="174"/>
      <c r="Z40" s="6"/>
      <c r="AA40" s="4"/>
      <c r="AB40" s="4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</row>
    <row r="41" spans="2:251" s="3" customFormat="1" ht="13.5" customHeight="1">
      <c r="B41" s="68">
        <v>288</v>
      </c>
      <c r="C41" s="69"/>
      <c r="D41" s="211" t="s">
        <v>105</v>
      </c>
      <c r="E41" s="212" t="s">
        <v>105</v>
      </c>
      <c r="F41" s="212" t="s">
        <v>105</v>
      </c>
      <c r="G41" s="212" t="s">
        <v>105</v>
      </c>
      <c r="H41" s="212" t="s">
        <v>105</v>
      </c>
      <c r="I41" s="212" t="s">
        <v>105</v>
      </c>
      <c r="J41" s="212" t="s">
        <v>105</v>
      </c>
      <c r="K41" s="212" t="s">
        <v>105</v>
      </c>
      <c r="L41" s="212" t="s">
        <v>105</v>
      </c>
      <c r="M41" s="212" t="s">
        <v>105</v>
      </c>
      <c r="N41" s="212" t="s">
        <v>105</v>
      </c>
      <c r="O41" s="212" t="s">
        <v>105</v>
      </c>
      <c r="P41" s="212" t="s">
        <v>105</v>
      </c>
      <c r="Q41" s="213" t="s">
        <v>105</v>
      </c>
      <c r="R41" s="37" t="s">
        <v>154</v>
      </c>
      <c r="S41" s="173">
        <v>15.5</v>
      </c>
      <c r="T41" s="173"/>
      <c r="U41" s="173"/>
      <c r="V41" s="173"/>
      <c r="W41" s="173">
        <f t="shared" si="0"/>
        <v>0</v>
      </c>
      <c r="X41" s="173"/>
      <c r="Y41" s="174"/>
      <c r="Z41" s="6"/>
      <c r="AA41" s="4"/>
      <c r="AB41" s="4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</row>
    <row r="42" spans="2:251" s="3" customFormat="1" ht="13.5" customHeight="1">
      <c r="B42" s="68">
        <v>289</v>
      </c>
      <c r="C42" s="69"/>
      <c r="D42" s="211" t="s">
        <v>106</v>
      </c>
      <c r="E42" s="212" t="s">
        <v>106</v>
      </c>
      <c r="F42" s="212" t="s">
        <v>106</v>
      </c>
      <c r="G42" s="212" t="s">
        <v>106</v>
      </c>
      <c r="H42" s="212" t="s">
        <v>106</v>
      </c>
      <c r="I42" s="212" t="s">
        <v>106</v>
      </c>
      <c r="J42" s="212" t="s">
        <v>106</v>
      </c>
      <c r="K42" s="212" t="s">
        <v>106</v>
      </c>
      <c r="L42" s="212" t="s">
        <v>106</v>
      </c>
      <c r="M42" s="212" t="s">
        <v>106</v>
      </c>
      <c r="N42" s="212" t="s">
        <v>106</v>
      </c>
      <c r="O42" s="212" t="s">
        <v>106</v>
      </c>
      <c r="P42" s="212" t="s">
        <v>106</v>
      </c>
      <c r="Q42" s="213" t="s">
        <v>106</v>
      </c>
      <c r="R42" s="37" t="s">
        <v>154</v>
      </c>
      <c r="S42" s="173">
        <v>17</v>
      </c>
      <c r="T42" s="173"/>
      <c r="U42" s="173"/>
      <c r="V42" s="173"/>
      <c r="W42" s="173">
        <f t="shared" si="0"/>
        <v>0</v>
      </c>
      <c r="X42" s="173"/>
      <c r="Y42" s="174"/>
      <c r="Z42" s="6"/>
      <c r="AA42" s="4"/>
      <c r="AB42" s="4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</row>
    <row r="43" spans="2:251" s="3" customFormat="1" ht="13.5" customHeight="1">
      <c r="B43" s="68">
        <v>290</v>
      </c>
      <c r="C43" s="69"/>
      <c r="D43" s="211" t="s">
        <v>107</v>
      </c>
      <c r="E43" s="212" t="s">
        <v>107</v>
      </c>
      <c r="F43" s="212" t="s">
        <v>107</v>
      </c>
      <c r="G43" s="212" t="s">
        <v>107</v>
      </c>
      <c r="H43" s="212" t="s">
        <v>107</v>
      </c>
      <c r="I43" s="212" t="s">
        <v>107</v>
      </c>
      <c r="J43" s="212" t="s">
        <v>107</v>
      </c>
      <c r="K43" s="212" t="s">
        <v>107</v>
      </c>
      <c r="L43" s="212" t="s">
        <v>107</v>
      </c>
      <c r="M43" s="212" t="s">
        <v>107</v>
      </c>
      <c r="N43" s="212" t="s">
        <v>107</v>
      </c>
      <c r="O43" s="212" t="s">
        <v>107</v>
      </c>
      <c r="P43" s="212" t="s">
        <v>107</v>
      </c>
      <c r="Q43" s="213" t="s">
        <v>107</v>
      </c>
      <c r="R43" s="37" t="s">
        <v>154</v>
      </c>
      <c r="S43" s="173">
        <v>19.5</v>
      </c>
      <c r="T43" s="173"/>
      <c r="U43" s="173"/>
      <c r="V43" s="173"/>
      <c r="W43" s="173">
        <f t="shared" si="0"/>
        <v>0</v>
      </c>
      <c r="X43" s="173"/>
      <c r="Y43" s="174"/>
      <c r="Z43" s="6"/>
      <c r="AA43" s="4"/>
      <c r="AB43" s="4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</row>
    <row r="44" spans="2:251" s="3" customFormat="1" ht="13.5" customHeight="1">
      <c r="B44" s="68">
        <v>291</v>
      </c>
      <c r="C44" s="69"/>
      <c r="D44" s="211" t="s">
        <v>140</v>
      </c>
      <c r="E44" s="212" t="s">
        <v>108</v>
      </c>
      <c r="F44" s="212" t="s">
        <v>108</v>
      </c>
      <c r="G44" s="212" t="s">
        <v>108</v>
      </c>
      <c r="H44" s="212" t="s">
        <v>108</v>
      </c>
      <c r="I44" s="212" t="s">
        <v>108</v>
      </c>
      <c r="J44" s="212" t="s">
        <v>108</v>
      </c>
      <c r="K44" s="212" t="s">
        <v>108</v>
      </c>
      <c r="L44" s="212" t="s">
        <v>108</v>
      </c>
      <c r="M44" s="212" t="s">
        <v>108</v>
      </c>
      <c r="N44" s="212" t="s">
        <v>108</v>
      </c>
      <c r="O44" s="212" t="s">
        <v>108</v>
      </c>
      <c r="P44" s="212" t="s">
        <v>108</v>
      </c>
      <c r="Q44" s="213" t="s">
        <v>108</v>
      </c>
      <c r="R44" s="37" t="s">
        <v>155</v>
      </c>
      <c r="S44" s="173">
        <v>19</v>
      </c>
      <c r="T44" s="173"/>
      <c r="U44" s="173"/>
      <c r="V44" s="173"/>
      <c r="W44" s="173">
        <f t="shared" si="0"/>
        <v>0</v>
      </c>
      <c r="X44" s="173"/>
      <c r="Y44" s="174"/>
      <c r="Z44" s="6"/>
      <c r="AA44" s="4"/>
      <c r="AB44" s="4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</row>
    <row r="45" spans="2:251" s="3" customFormat="1" ht="13.5" customHeight="1">
      <c r="B45" s="68">
        <v>292</v>
      </c>
      <c r="C45" s="69"/>
      <c r="D45" s="211" t="s">
        <v>109</v>
      </c>
      <c r="E45" s="212" t="s">
        <v>109</v>
      </c>
      <c r="F45" s="212" t="s">
        <v>109</v>
      </c>
      <c r="G45" s="212" t="s">
        <v>109</v>
      </c>
      <c r="H45" s="212" t="s">
        <v>109</v>
      </c>
      <c r="I45" s="212" t="s">
        <v>109</v>
      </c>
      <c r="J45" s="212" t="s">
        <v>109</v>
      </c>
      <c r="K45" s="212" t="s">
        <v>109</v>
      </c>
      <c r="L45" s="212" t="s">
        <v>109</v>
      </c>
      <c r="M45" s="212" t="s">
        <v>109</v>
      </c>
      <c r="N45" s="212" t="s">
        <v>109</v>
      </c>
      <c r="O45" s="212" t="s">
        <v>109</v>
      </c>
      <c r="P45" s="212" t="s">
        <v>109</v>
      </c>
      <c r="Q45" s="213" t="s">
        <v>109</v>
      </c>
      <c r="R45" s="37" t="s">
        <v>154</v>
      </c>
      <c r="S45" s="173">
        <v>11</v>
      </c>
      <c r="T45" s="173"/>
      <c r="U45" s="173"/>
      <c r="V45" s="173"/>
      <c r="W45" s="173">
        <f t="shared" si="0"/>
        <v>0</v>
      </c>
      <c r="X45" s="173"/>
      <c r="Y45" s="174"/>
      <c r="Z45" s="6"/>
      <c r="AA45" s="4"/>
      <c r="AB45" s="4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</row>
    <row r="46" spans="2:251" s="3" customFormat="1" ht="13.5" customHeight="1">
      <c r="B46" s="68">
        <v>570</v>
      </c>
      <c r="C46" s="69"/>
      <c r="D46" s="211" t="s">
        <v>139</v>
      </c>
      <c r="E46" s="212" t="s">
        <v>110</v>
      </c>
      <c r="F46" s="212" t="s">
        <v>110</v>
      </c>
      <c r="G46" s="212" t="s">
        <v>110</v>
      </c>
      <c r="H46" s="212" t="s">
        <v>110</v>
      </c>
      <c r="I46" s="212" t="s">
        <v>110</v>
      </c>
      <c r="J46" s="212" t="s">
        <v>110</v>
      </c>
      <c r="K46" s="212" t="s">
        <v>110</v>
      </c>
      <c r="L46" s="212" t="s">
        <v>110</v>
      </c>
      <c r="M46" s="212" t="s">
        <v>110</v>
      </c>
      <c r="N46" s="212" t="s">
        <v>110</v>
      </c>
      <c r="O46" s="212" t="s">
        <v>110</v>
      </c>
      <c r="P46" s="212" t="s">
        <v>110</v>
      </c>
      <c r="Q46" s="213" t="s">
        <v>110</v>
      </c>
      <c r="R46" s="37" t="s">
        <v>155</v>
      </c>
      <c r="S46" s="173">
        <v>18</v>
      </c>
      <c r="T46" s="173"/>
      <c r="U46" s="173"/>
      <c r="V46" s="173"/>
      <c r="W46" s="173">
        <f t="shared" si="0"/>
        <v>0</v>
      </c>
      <c r="X46" s="173"/>
      <c r="Y46" s="174"/>
      <c r="Z46" s="6"/>
      <c r="AA46" s="4"/>
      <c r="AB46" s="4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</row>
    <row r="47" spans="2:251" s="3" customFormat="1" ht="13.5" customHeight="1">
      <c r="B47" s="68">
        <v>571</v>
      </c>
      <c r="C47" s="69"/>
      <c r="D47" s="211" t="s">
        <v>111</v>
      </c>
      <c r="E47" s="212" t="s">
        <v>111</v>
      </c>
      <c r="F47" s="212" t="s">
        <v>111</v>
      </c>
      <c r="G47" s="212" t="s">
        <v>111</v>
      </c>
      <c r="H47" s="212" t="s">
        <v>111</v>
      </c>
      <c r="I47" s="212" t="s">
        <v>111</v>
      </c>
      <c r="J47" s="212" t="s">
        <v>111</v>
      </c>
      <c r="K47" s="212" t="s">
        <v>111</v>
      </c>
      <c r="L47" s="212" t="s">
        <v>111</v>
      </c>
      <c r="M47" s="212" t="s">
        <v>111</v>
      </c>
      <c r="N47" s="212" t="s">
        <v>111</v>
      </c>
      <c r="O47" s="212" t="s">
        <v>111</v>
      </c>
      <c r="P47" s="212" t="s">
        <v>111</v>
      </c>
      <c r="Q47" s="213" t="s">
        <v>111</v>
      </c>
      <c r="R47" s="37" t="s">
        <v>154</v>
      </c>
      <c r="S47" s="239">
        <v>20</v>
      </c>
      <c r="T47" s="239"/>
      <c r="U47" s="239"/>
      <c r="V47" s="239"/>
      <c r="W47" s="239">
        <f t="shared" si="0"/>
        <v>0</v>
      </c>
      <c r="X47" s="239"/>
      <c r="Y47" s="240"/>
      <c r="Z47" s="6"/>
      <c r="AA47" s="4"/>
      <c r="AB47" s="4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</row>
    <row r="48" spans="2:28" s="30" customFormat="1" ht="15" customHeight="1">
      <c r="B48" s="230"/>
      <c r="C48" s="231"/>
      <c r="D48" s="214" t="s">
        <v>123</v>
      </c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5"/>
      <c r="S48" s="243"/>
      <c r="T48" s="243"/>
      <c r="U48" s="245"/>
      <c r="V48" s="245"/>
      <c r="W48" s="111"/>
      <c r="X48" s="111"/>
      <c r="Y48" s="244"/>
      <c r="AA48" s="9"/>
      <c r="AB48" s="9"/>
    </row>
    <row r="49" spans="2:28" s="3" customFormat="1" ht="13.5" customHeight="1">
      <c r="B49" s="232">
        <v>210</v>
      </c>
      <c r="C49" s="233"/>
      <c r="D49" s="215" t="s">
        <v>138</v>
      </c>
      <c r="E49" s="216" t="s">
        <v>137</v>
      </c>
      <c r="F49" s="216" t="s">
        <v>137</v>
      </c>
      <c r="G49" s="216" t="s">
        <v>137</v>
      </c>
      <c r="H49" s="216" t="s">
        <v>137</v>
      </c>
      <c r="I49" s="216" t="s">
        <v>137</v>
      </c>
      <c r="J49" s="216" t="s">
        <v>137</v>
      </c>
      <c r="K49" s="216" t="s">
        <v>137</v>
      </c>
      <c r="L49" s="216" t="s">
        <v>137</v>
      </c>
      <c r="M49" s="216" t="s">
        <v>137</v>
      </c>
      <c r="N49" s="216" t="s">
        <v>137</v>
      </c>
      <c r="O49" s="216" t="s">
        <v>137</v>
      </c>
      <c r="P49" s="216" t="s">
        <v>137</v>
      </c>
      <c r="Q49" s="217" t="s">
        <v>137</v>
      </c>
      <c r="R49" s="145" t="s">
        <v>67</v>
      </c>
      <c r="S49" s="241">
        <v>7</v>
      </c>
      <c r="T49" s="241"/>
      <c r="U49" s="241"/>
      <c r="V49" s="241"/>
      <c r="W49" s="241">
        <f>S49*U49</f>
        <v>0</v>
      </c>
      <c r="X49" s="241"/>
      <c r="Y49" s="242"/>
      <c r="AA49" s="11"/>
      <c r="AB49" s="11"/>
    </row>
    <row r="50" spans="2:28" s="3" customFormat="1" ht="13.5" customHeight="1">
      <c r="B50" s="232"/>
      <c r="C50" s="233"/>
      <c r="D50" s="249" t="s">
        <v>124</v>
      </c>
      <c r="E50" s="250" t="s">
        <v>124</v>
      </c>
      <c r="F50" s="250" t="s">
        <v>124</v>
      </c>
      <c r="G50" s="250" t="s">
        <v>124</v>
      </c>
      <c r="H50" s="250" t="s">
        <v>124</v>
      </c>
      <c r="I50" s="250" t="s">
        <v>124</v>
      </c>
      <c r="J50" s="250" t="s">
        <v>124</v>
      </c>
      <c r="K50" s="250" t="s">
        <v>124</v>
      </c>
      <c r="L50" s="250" t="s">
        <v>124</v>
      </c>
      <c r="M50" s="250" t="s">
        <v>124</v>
      </c>
      <c r="N50" s="250" t="s">
        <v>124</v>
      </c>
      <c r="O50" s="250" t="s">
        <v>124</v>
      </c>
      <c r="P50" s="250" t="s">
        <v>124</v>
      </c>
      <c r="Q50" s="251" t="s">
        <v>124</v>
      </c>
      <c r="R50" s="146"/>
      <c r="S50" s="246" t="s">
        <v>344</v>
      </c>
      <c r="T50" s="246"/>
      <c r="U50" s="247"/>
      <c r="V50" s="247"/>
      <c r="W50" s="247"/>
      <c r="X50" s="247"/>
      <c r="Y50" s="248"/>
      <c r="AA50" s="11"/>
      <c r="AB50" s="11"/>
    </row>
    <row r="51" spans="2:28" s="3" customFormat="1" ht="13.5" customHeight="1">
      <c r="B51" s="68">
        <v>211</v>
      </c>
      <c r="C51" s="69"/>
      <c r="D51" s="218" t="s">
        <v>146</v>
      </c>
      <c r="E51" s="219" t="s">
        <v>125</v>
      </c>
      <c r="F51" s="219" t="s">
        <v>125</v>
      </c>
      <c r="G51" s="219" t="s">
        <v>125</v>
      </c>
      <c r="H51" s="219" t="s">
        <v>125</v>
      </c>
      <c r="I51" s="219" t="s">
        <v>125</v>
      </c>
      <c r="J51" s="219" t="s">
        <v>125</v>
      </c>
      <c r="K51" s="219" t="s">
        <v>125</v>
      </c>
      <c r="L51" s="219" t="s">
        <v>125</v>
      </c>
      <c r="M51" s="219" t="s">
        <v>125</v>
      </c>
      <c r="N51" s="219" t="s">
        <v>125</v>
      </c>
      <c r="O51" s="219" t="s">
        <v>125</v>
      </c>
      <c r="P51" s="219" t="s">
        <v>125</v>
      </c>
      <c r="Q51" s="220" t="s">
        <v>125</v>
      </c>
      <c r="R51" s="37" t="s">
        <v>67</v>
      </c>
      <c r="S51" s="173">
        <v>1</v>
      </c>
      <c r="T51" s="173"/>
      <c r="U51" s="173"/>
      <c r="V51" s="173"/>
      <c r="W51" s="173">
        <f aca="true" t="shared" si="1" ref="W51:W62">S51*U51</f>
        <v>0</v>
      </c>
      <c r="X51" s="173"/>
      <c r="Y51" s="174"/>
      <c r="AA51" s="11"/>
      <c r="AB51" s="11"/>
    </row>
    <row r="52" spans="2:28" s="3" customFormat="1" ht="13.5" customHeight="1">
      <c r="B52" s="68" t="s">
        <v>34</v>
      </c>
      <c r="C52" s="69"/>
      <c r="D52" s="205" t="s">
        <v>147</v>
      </c>
      <c r="E52" s="206" t="s">
        <v>126</v>
      </c>
      <c r="F52" s="206" t="s">
        <v>126</v>
      </c>
      <c r="G52" s="206" t="s">
        <v>126</v>
      </c>
      <c r="H52" s="206" t="s">
        <v>126</v>
      </c>
      <c r="I52" s="206" t="s">
        <v>126</v>
      </c>
      <c r="J52" s="206" t="s">
        <v>126</v>
      </c>
      <c r="K52" s="206" t="s">
        <v>126</v>
      </c>
      <c r="L52" s="206" t="s">
        <v>126</v>
      </c>
      <c r="M52" s="206" t="s">
        <v>126</v>
      </c>
      <c r="N52" s="206" t="s">
        <v>126</v>
      </c>
      <c r="O52" s="206" t="s">
        <v>126</v>
      </c>
      <c r="P52" s="206" t="s">
        <v>126</v>
      </c>
      <c r="Q52" s="207" t="s">
        <v>126</v>
      </c>
      <c r="R52" s="37" t="s">
        <v>67</v>
      </c>
      <c r="S52" s="173">
        <v>8</v>
      </c>
      <c r="T52" s="173"/>
      <c r="U52" s="173"/>
      <c r="V52" s="173"/>
      <c r="W52" s="173">
        <f t="shared" si="1"/>
        <v>0</v>
      </c>
      <c r="X52" s="173"/>
      <c r="Y52" s="174"/>
      <c r="AA52" s="11"/>
      <c r="AB52" s="11"/>
    </row>
    <row r="53" spans="2:28" ht="13.5" customHeight="1">
      <c r="B53" s="68">
        <v>348</v>
      </c>
      <c r="C53" s="69"/>
      <c r="D53" s="252" t="s">
        <v>127</v>
      </c>
      <c r="E53" s="253" t="s">
        <v>127</v>
      </c>
      <c r="F53" s="253" t="s">
        <v>127</v>
      </c>
      <c r="G53" s="253" t="s">
        <v>127</v>
      </c>
      <c r="H53" s="253" t="s">
        <v>127</v>
      </c>
      <c r="I53" s="253" t="s">
        <v>127</v>
      </c>
      <c r="J53" s="253" t="s">
        <v>127</v>
      </c>
      <c r="K53" s="253" t="s">
        <v>127</v>
      </c>
      <c r="L53" s="253" t="s">
        <v>127</v>
      </c>
      <c r="M53" s="253" t="s">
        <v>127</v>
      </c>
      <c r="N53" s="253" t="s">
        <v>127</v>
      </c>
      <c r="O53" s="253" t="s">
        <v>127</v>
      </c>
      <c r="P53" s="253" t="s">
        <v>127</v>
      </c>
      <c r="Q53" s="254" t="s">
        <v>127</v>
      </c>
      <c r="R53" s="37" t="s">
        <v>66</v>
      </c>
      <c r="S53" s="173">
        <v>0.5</v>
      </c>
      <c r="T53" s="173"/>
      <c r="U53" s="173"/>
      <c r="V53" s="173"/>
      <c r="W53" s="173">
        <f t="shared" si="1"/>
        <v>0</v>
      </c>
      <c r="X53" s="173"/>
      <c r="Y53" s="174"/>
      <c r="AA53" s="7"/>
      <c r="AB53" s="7"/>
    </row>
    <row r="54" spans="2:28" ht="13.5" customHeight="1">
      <c r="B54" s="68">
        <v>611</v>
      </c>
      <c r="C54" s="69"/>
      <c r="D54" s="180" t="s">
        <v>128</v>
      </c>
      <c r="E54" s="181" t="s">
        <v>128</v>
      </c>
      <c r="F54" s="181" t="s">
        <v>128</v>
      </c>
      <c r="G54" s="181" t="s">
        <v>128</v>
      </c>
      <c r="H54" s="181" t="s">
        <v>128</v>
      </c>
      <c r="I54" s="181" t="s">
        <v>128</v>
      </c>
      <c r="J54" s="181" t="s">
        <v>128</v>
      </c>
      <c r="K54" s="181" t="s">
        <v>128</v>
      </c>
      <c r="L54" s="181" t="s">
        <v>128</v>
      </c>
      <c r="M54" s="181" t="s">
        <v>128</v>
      </c>
      <c r="N54" s="181" t="s">
        <v>128</v>
      </c>
      <c r="O54" s="181" t="s">
        <v>128</v>
      </c>
      <c r="P54" s="181" t="s">
        <v>128</v>
      </c>
      <c r="Q54" s="182" t="s">
        <v>128</v>
      </c>
      <c r="R54" s="37" t="s">
        <v>154</v>
      </c>
      <c r="S54" s="173">
        <v>18</v>
      </c>
      <c r="T54" s="173"/>
      <c r="U54" s="173"/>
      <c r="V54" s="173"/>
      <c r="W54" s="173">
        <f t="shared" si="1"/>
        <v>0</v>
      </c>
      <c r="X54" s="173"/>
      <c r="Y54" s="174"/>
      <c r="AA54" s="7"/>
      <c r="AB54" s="7"/>
    </row>
    <row r="55" spans="2:251" ht="13.5" customHeight="1">
      <c r="B55" s="68">
        <v>612</v>
      </c>
      <c r="C55" s="69"/>
      <c r="D55" s="183" t="s">
        <v>148</v>
      </c>
      <c r="E55" s="184" t="s">
        <v>129</v>
      </c>
      <c r="F55" s="184" t="s">
        <v>129</v>
      </c>
      <c r="G55" s="184" t="s">
        <v>129</v>
      </c>
      <c r="H55" s="184" t="s">
        <v>129</v>
      </c>
      <c r="I55" s="184" t="s">
        <v>129</v>
      </c>
      <c r="J55" s="184" t="s">
        <v>129</v>
      </c>
      <c r="K55" s="184" t="s">
        <v>129</v>
      </c>
      <c r="L55" s="184" t="s">
        <v>129</v>
      </c>
      <c r="M55" s="184" t="s">
        <v>129</v>
      </c>
      <c r="N55" s="184" t="s">
        <v>129</v>
      </c>
      <c r="O55" s="184" t="s">
        <v>129</v>
      </c>
      <c r="P55" s="184" t="s">
        <v>129</v>
      </c>
      <c r="Q55" s="185" t="s">
        <v>129</v>
      </c>
      <c r="R55" s="35" t="s">
        <v>155</v>
      </c>
      <c r="S55" s="173">
        <v>2</v>
      </c>
      <c r="T55" s="173"/>
      <c r="U55" s="173"/>
      <c r="V55" s="173"/>
      <c r="W55" s="173">
        <f t="shared" si="1"/>
        <v>0</v>
      </c>
      <c r="X55" s="173"/>
      <c r="Y55" s="174"/>
      <c r="Z55" s="6"/>
      <c r="AA55" s="4"/>
      <c r="AB55" s="4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</row>
    <row r="56" spans="2:251" ht="13.5" customHeight="1">
      <c r="B56" s="68">
        <v>801</v>
      </c>
      <c r="C56" s="69"/>
      <c r="D56" s="202" t="s">
        <v>130</v>
      </c>
      <c r="E56" s="203" t="s">
        <v>130</v>
      </c>
      <c r="F56" s="203" t="s">
        <v>130</v>
      </c>
      <c r="G56" s="203" t="s">
        <v>130</v>
      </c>
      <c r="H56" s="203" t="s">
        <v>130</v>
      </c>
      <c r="I56" s="203" t="s">
        <v>130</v>
      </c>
      <c r="J56" s="203" t="s">
        <v>130</v>
      </c>
      <c r="K56" s="203" t="s">
        <v>130</v>
      </c>
      <c r="L56" s="203" t="s">
        <v>130</v>
      </c>
      <c r="M56" s="203" t="s">
        <v>130</v>
      </c>
      <c r="N56" s="203" t="s">
        <v>130</v>
      </c>
      <c r="O56" s="203" t="s">
        <v>130</v>
      </c>
      <c r="P56" s="203" t="s">
        <v>130</v>
      </c>
      <c r="Q56" s="204" t="s">
        <v>130</v>
      </c>
      <c r="R56" s="37" t="s">
        <v>154</v>
      </c>
      <c r="S56" s="173">
        <v>1</v>
      </c>
      <c r="T56" s="173"/>
      <c r="U56" s="173"/>
      <c r="V56" s="173"/>
      <c r="W56" s="173">
        <f t="shared" si="1"/>
        <v>0</v>
      </c>
      <c r="X56" s="173"/>
      <c r="Y56" s="174"/>
      <c r="Z56" s="6"/>
      <c r="AA56" s="4"/>
      <c r="AB56" s="4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</row>
    <row r="57" spans="2:251" ht="13.5" customHeight="1">
      <c r="B57" s="68">
        <v>810</v>
      </c>
      <c r="C57" s="69"/>
      <c r="D57" s="218" t="s">
        <v>131</v>
      </c>
      <c r="E57" s="219" t="s">
        <v>131</v>
      </c>
      <c r="F57" s="219" t="s">
        <v>131</v>
      </c>
      <c r="G57" s="219" t="s">
        <v>131</v>
      </c>
      <c r="H57" s="219" t="s">
        <v>131</v>
      </c>
      <c r="I57" s="219" t="s">
        <v>131</v>
      </c>
      <c r="J57" s="219" t="s">
        <v>131</v>
      </c>
      <c r="K57" s="219" t="s">
        <v>131</v>
      </c>
      <c r="L57" s="219" t="s">
        <v>131</v>
      </c>
      <c r="M57" s="219" t="s">
        <v>131</v>
      </c>
      <c r="N57" s="219" t="s">
        <v>131</v>
      </c>
      <c r="O57" s="219" t="s">
        <v>131</v>
      </c>
      <c r="P57" s="219" t="s">
        <v>131</v>
      </c>
      <c r="Q57" s="220" t="s">
        <v>131</v>
      </c>
      <c r="R57" s="37" t="s">
        <v>154</v>
      </c>
      <c r="S57" s="173">
        <v>10</v>
      </c>
      <c r="T57" s="173"/>
      <c r="U57" s="173"/>
      <c r="V57" s="173"/>
      <c r="W57" s="173">
        <f t="shared" si="1"/>
        <v>0</v>
      </c>
      <c r="X57" s="173"/>
      <c r="Y57" s="174"/>
      <c r="Z57" s="6"/>
      <c r="AA57" s="4"/>
      <c r="AB57" s="4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</row>
    <row r="58" spans="2:251" ht="13.5" customHeight="1">
      <c r="B58" s="68">
        <v>811</v>
      </c>
      <c r="C58" s="69"/>
      <c r="D58" s="183" t="s">
        <v>149</v>
      </c>
      <c r="E58" s="184" t="s">
        <v>132</v>
      </c>
      <c r="F58" s="184" t="s">
        <v>132</v>
      </c>
      <c r="G58" s="184" t="s">
        <v>132</v>
      </c>
      <c r="H58" s="184" t="s">
        <v>132</v>
      </c>
      <c r="I58" s="184" t="s">
        <v>132</v>
      </c>
      <c r="J58" s="184" t="s">
        <v>132</v>
      </c>
      <c r="K58" s="184" t="s">
        <v>132</v>
      </c>
      <c r="L58" s="184" t="s">
        <v>132</v>
      </c>
      <c r="M58" s="184" t="s">
        <v>132</v>
      </c>
      <c r="N58" s="184" t="s">
        <v>132</v>
      </c>
      <c r="O58" s="184" t="s">
        <v>132</v>
      </c>
      <c r="P58" s="184" t="s">
        <v>132</v>
      </c>
      <c r="Q58" s="185" t="s">
        <v>132</v>
      </c>
      <c r="R58" s="35" t="s">
        <v>277</v>
      </c>
      <c r="S58" s="173">
        <v>40</v>
      </c>
      <c r="T58" s="173"/>
      <c r="U58" s="173"/>
      <c r="V58" s="173"/>
      <c r="W58" s="173">
        <f t="shared" si="1"/>
        <v>0</v>
      </c>
      <c r="X58" s="173"/>
      <c r="Y58" s="174"/>
      <c r="Z58" s="6"/>
      <c r="AA58" s="4"/>
      <c r="AB58" s="4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</row>
    <row r="59" spans="2:251" ht="13.5" customHeight="1">
      <c r="B59" s="68">
        <v>812</v>
      </c>
      <c r="C59" s="69"/>
      <c r="D59" s="183" t="s">
        <v>332</v>
      </c>
      <c r="E59" s="184" t="s">
        <v>133</v>
      </c>
      <c r="F59" s="184" t="s">
        <v>133</v>
      </c>
      <c r="G59" s="184" t="s">
        <v>133</v>
      </c>
      <c r="H59" s="184" t="s">
        <v>133</v>
      </c>
      <c r="I59" s="184" t="s">
        <v>133</v>
      </c>
      <c r="J59" s="184" t="s">
        <v>133</v>
      </c>
      <c r="K59" s="184" t="s">
        <v>133</v>
      </c>
      <c r="L59" s="184" t="s">
        <v>133</v>
      </c>
      <c r="M59" s="184" t="s">
        <v>133</v>
      </c>
      <c r="N59" s="184" t="s">
        <v>133</v>
      </c>
      <c r="O59" s="184" t="s">
        <v>133</v>
      </c>
      <c r="P59" s="184" t="s">
        <v>133</v>
      </c>
      <c r="Q59" s="185" t="s">
        <v>133</v>
      </c>
      <c r="R59" s="35" t="s">
        <v>277</v>
      </c>
      <c r="S59" s="173">
        <v>29</v>
      </c>
      <c r="T59" s="173"/>
      <c r="U59" s="173"/>
      <c r="V59" s="173"/>
      <c r="W59" s="173">
        <f t="shared" si="1"/>
        <v>0</v>
      </c>
      <c r="X59" s="173"/>
      <c r="Y59" s="174"/>
      <c r="Z59" s="6"/>
      <c r="AA59" s="4"/>
      <c r="AB59" s="4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</row>
    <row r="60" spans="2:251" ht="13.5" customHeight="1">
      <c r="B60" s="68">
        <v>821</v>
      </c>
      <c r="C60" s="69"/>
      <c r="D60" s="252" t="s">
        <v>134</v>
      </c>
      <c r="E60" s="253" t="s">
        <v>134</v>
      </c>
      <c r="F60" s="253" t="s">
        <v>134</v>
      </c>
      <c r="G60" s="253" t="s">
        <v>134</v>
      </c>
      <c r="H60" s="253" t="s">
        <v>134</v>
      </c>
      <c r="I60" s="253" t="s">
        <v>134</v>
      </c>
      <c r="J60" s="253" t="s">
        <v>134</v>
      </c>
      <c r="K60" s="253" t="s">
        <v>134</v>
      </c>
      <c r="L60" s="253" t="s">
        <v>134</v>
      </c>
      <c r="M60" s="253" t="s">
        <v>134</v>
      </c>
      <c r="N60" s="253" t="s">
        <v>134</v>
      </c>
      <c r="O60" s="253" t="s">
        <v>134</v>
      </c>
      <c r="P60" s="253" t="s">
        <v>134</v>
      </c>
      <c r="Q60" s="254" t="s">
        <v>134</v>
      </c>
      <c r="R60" s="37" t="s">
        <v>154</v>
      </c>
      <c r="S60" s="173">
        <v>40</v>
      </c>
      <c r="T60" s="173"/>
      <c r="U60" s="173"/>
      <c r="V60" s="173"/>
      <c r="W60" s="173">
        <f t="shared" si="1"/>
        <v>0</v>
      </c>
      <c r="X60" s="173"/>
      <c r="Y60" s="174"/>
      <c r="Z60" s="6"/>
      <c r="AA60" s="4"/>
      <c r="AB60" s="4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</row>
    <row r="61" spans="2:251" ht="13.5" customHeight="1">
      <c r="B61" s="68">
        <v>822</v>
      </c>
      <c r="C61" s="69"/>
      <c r="D61" s="252" t="s">
        <v>333</v>
      </c>
      <c r="E61" s="253" t="s">
        <v>135</v>
      </c>
      <c r="F61" s="253" t="s">
        <v>135</v>
      </c>
      <c r="G61" s="253" t="s">
        <v>135</v>
      </c>
      <c r="H61" s="253" t="s">
        <v>135</v>
      </c>
      <c r="I61" s="253" t="s">
        <v>135</v>
      </c>
      <c r="J61" s="253" t="s">
        <v>135</v>
      </c>
      <c r="K61" s="253" t="s">
        <v>135</v>
      </c>
      <c r="L61" s="253" t="s">
        <v>135</v>
      </c>
      <c r="M61" s="253" t="s">
        <v>135</v>
      </c>
      <c r="N61" s="253" t="s">
        <v>135</v>
      </c>
      <c r="O61" s="253" t="s">
        <v>135</v>
      </c>
      <c r="P61" s="253" t="s">
        <v>135</v>
      </c>
      <c r="Q61" s="254" t="s">
        <v>135</v>
      </c>
      <c r="R61" s="37" t="s">
        <v>154</v>
      </c>
      <c r="S61" s="173">
        <v>50</v>
      </c>
      <c r="T61" s="173"/>
      <c r="U61" s="173"/>
      <c r="V61" s="173"/>
      <c r="W61" s="173">
        <f t="shared" si="1"/>
        <v>0</v>
      </c>
      <c r="X61" s="173"/>
      <c r="Y61" s="174"/>
      <c r="Z61" s="6"/>
      <c r="AA61" s="4"/>
      <c r="AB61" s="4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</row>
    <row r="62" spans="2:251" ht="13.5" customHeight="1">
      <c r="B62" s="162">
        <v>236</v>
      </c>
      <c r="C62" s="163"/>
      <c r="D62" s="202" t="s">
        <v>343</v>
      </c>
      <c r="E62" s="203" t="s">
        <v>136</v>
      </c>
      <c r="F62" s="203" t="s">
        <v>136</v>
      </c>
      <c r="G62" s="203" t="s">
        <v>136</v>
      </c>
      <c r="H62" s="203" t="s">
        <v>136</v>
      </c>
      <c r="I62" s="203" t="s">
        <v>136</v>
      </c>
      <c r="J62" s="203" t="s">
        <v>136</v>
      </c>
      <c r="K62" s="203" t="s">
        <v>136</v>
      </c>
      <c r="L62" s="203" t="s">
        <v>136</v>
      </c>
      <c r="M62" s="203" t="s">
        <v>136</v>
      </c>
      <c r="N62" s="203" t="s">
        <v>136</v>
      </c>
      <c r="O62" s="203" t="s">
        <v>136</v>
      </c>
      <c r="P62" s="203" t="s">
        <v>136</v>
      </c>
      <c r="Q62" s="204" t="s">
        <v>136</v>
      </c>
      <c r="R62" s="37" t="s">
        <v>67</v>
      </c>
      <c r="S62" s="173">
        <v>20</v>
      </c>
      <c r="T62" s="173"/>
      <c r="U62" s="173"/>
      <c r="V62" s="173"/>
      <c r="W62" s="173">
        <f t="shared" si="1"/>
        <v>0</v>
      </c>
      <c r="X62" s="173"/>
      <c r="Y62" s="174"/>
      <c r="Z62" s="6"/>
      <c r="AA62" s="4"/>
      <c r="AB62" s="4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</row>
    <row r="63" spans="2:251" s="3" customFormat="1" ht="13.5" customHeight="1" thickBot="1">
      <c r="B63" s="234">
        <v>813</v>
      </c>
      <c r="C63" s="235"/>
      <c r="D63" s="178" t="s">
        <v>334</v>
      </c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52" t="s">
        <v>67</v>
      </c>
      <c r="S63" s="137">
        <v>33</v>
      </c>
      <c r="T63" s="137"/>
      <c r="U63" s="137"/>
      <c r="V63" s="137"/>
      <c r="W63" s="137">
        <f>S63*U63</f>
        <v>0</v>
      </c>
      <c r="X63" s="137"/>
      <c r="Y63" s="138"/>
      <c r="Z63" s="6"/>
      <c r="AA63" s="4"/>
      <c r="AB63" s="4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</row>
    <row r="64" spans="2:28" ht="14.25" customHeight="1" thickBot="1">
      <c r="B64" s="49"/>
      <c r="C64" s="55" t="s">
        <v>150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6"/>
      <c r="R64" s="108" t="s">
        <v>151</v>
      </c>
      <c r="S64" s="109" t="s">
        <v>151</v>
      </c>
      <c r="T64" s="109" t="s">
        <v>151</v>
      </c>
      <c r="U64" s="109" t="s">
        <v>151</v>
      </c>
      <c r="V64" s="110" t="s">
        <v>151</v>
      </c>
      <c r="W64" s="89">
        <f>SUM(W10:Y62)</f>
        <v>0</v>
      </c>
      <c r="X64" s="89"/>
      <c r="Y64" s="90"/>
      <c r="AA64" s="7"/>
      <c r="AB64" s="7"/>
    </row>
    <row r="65" spans="2:28" ht="14.25" customHeight="1" thickBot="1">
      <c r="B65" s="50"/>
      <c r="C65" s="57" t="s">
        <v>328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  <c r="R65" s="88" t="s">
        <v>152</v>
      </c>
      <c r="S65" s="89" t="s">
        <v>152</v>
      </c>
      <c r="T65" s="89" t="s">
        <v>152</v>
      </c>
      <c r="U65" s="89" t="s">
        <v>152</v>
      </c>
      <c r="V65" s="90" t="s">
        <v>152</v>
      </c>
      <c r="W65" s="89">
        <f>W64*0.2</f>
        <v>0</v>
      </c>
      <c r="X65" s="89"/>
      <c r="Y65" s="90"/>
      <c r="AA65" s="7"/>
      <c r="AB65" s="7"/>
    </row>
    <row r="66" spans="2:25" ht="15" customHeight="1" thickBot="1">
      <c r="B66" s="51" t="s">
        <v>17</v>
      </c>
      <c r="C66" s="53" t="s">
        <v>329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4"/>
      <c r="R66" s="80" t="s">
        <v>153</v>
      </c>
      <c r="S66" s="81" t="s">
        <v>153</v>
      </c>
      <c r="T66" s="81" t="s">
        <v>153</v>
      </c>
      <c r="U66" s="81" t="s">
        <v>153</v>
      </c>
      <c r="V66" s="82" t="s">
        <v>153</v>
      </c>
      <c r="W66" s="89">
        <f>SUM(W64:Y65)</f>
        <v>0</v>
      </c>
      <c r="X66" s="89"/>
      <c r="Y66" s="90"/>
    </row>
    <row r="67" spans="2:25" ht="12" customHeight="1">
      <c r="B67" s="331" t="s">
        <v>157</v>
      </c>
      <c r="C67" s="332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6"/>
      <c r="R67" s="139" t="s">
        <v>158</v>
      </c>
      <c r="S67" s="139"/>
      <c r="T67" s="141"/>
      <c r="U67" s="141"/>
      <c r="V67" s="142"/>
      <c r="W67" s="95">
        <v>1</v>
      </c>
      <c r="X67" s="96"/>
      <c r="Y67" s="97"/>
    </row>
    <row r="68" spans="2:25" ht="12.75" customHeight="1" thickBot="1">
      <c r="B68" s="333"/>
      <c r="C68" s="334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8"/>
      <c r="R68" s="140"/>
      <c r="S68" s="140"/>
      <c r="T68" s="143"/>
      <c r="U68" s="143"/>
      <c r="V68" s="144"/>
      <c r="W68" s="98"/>
      <c r="X68" s="99"/>
      <c r="Y68" s="100"/>
    </row>
    <row r="69" spans="17:25" ht="12.75" customHeight="1">
      <c r="Q69" s="8" t="s">
        <v>12</v>
      </c>
      <c r="R69" s="59"/>
      <c r="S69" s="59"/>
      <c r="T69" s="59"/>
      <c r="U69" s="59"/>
      <c r="V69" s="59"/>
      <c r="W69" s="59"/>
      <c r="X69" s="59"/>
      <c r="Y69" s="59"/>
    </row>
    <row r="70" spans="2:25" ht="12.7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40" t="s">
        <v>325</v>
      </c>
      <c r="R70" s="59"/>
      <c r="S70" s="59"/>
      <c r="T70" s="59"/>
      <c r="U70" s="59"/>
      <c r="V70" s="59"/>
      <c r="W70" s="59"/>
      <c r="X70" s="59"/>
      <c r="Y70" s="59"/>
    </row>
    <row r="71" spans="2:25" ht="12.75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39" t="s">
        <v>326</v>
      </c>
      <c r="R71" s="59"/>
      <c r="S71" s="59"/>
      <c r="T71" s="59"/>
      <c r="U71" s="59"/>
      <c r="V71" s="59"/>
      <c r="W71" s="59"/>
      <c r="X71" s="59"/>
      <c r="Y71" s="59"/>
    </row>
    <row r="72" spans="2:25" ht="12.75" customHeigh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8" t="s">
        <v>156</v>
      </c>
      <c r="R72" s="59"/>
      <c r="S72" s="59"/>
      <c r="T72" s="59"/>
      <c r="U72" s="59"/>
      <c r="V72" s="59"/>
      <c r="W72" s="59"/>
      <c r="X72" s="59"/>
      <c r="Y72" s="59"/>
    </row>
    <row r="73" spans="2:25" ht="30.75" thickBot="1">
      <c r="B73" s="65">
        <v>2</v>
      </c>
      <c r="C73" s="65"/>
      <c r="D73" s="66" t="s">
        <v>121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0"/>
      <c r="S73" s="60"/>
      <c r="T73" s="60"/>
      <c r="U73" s="60"/>
      <c r="V73" s="60"/>
      <c r="W73" s="60"/>
      <c r="X73" s="60"/>
      <c r="Y73" s="60"/>
    </row>
    <row r="74" spans="2:25" s="10" customFormat="1" ht="18.75" thickBot="1">
      <c r="B74" s="263" t="s">
        <v>117</v>
      </c>
      <c r="C74" s="264"/>
      <c r="D74" s="265">
        <f>D6</f>
        <v>0</v>
      </c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6"/>
      <c r="R74" s="147" t="s">
        <v>119</v>
      </c>
      <c r="S74" s="148"/>
      <c r="T74" s="148"/>
      <c r="U74" s="176">
        <f>U6</f>
        <v>0</v>
      </c>
      <c r="V74" s="176"/>
      <c r="W74" s="176"/>
      <c r="X74" s="176"/>
      <c r="Y74" s="177"/>
    </row>
    <row r="75" spans="2:25" s="10" customFormat="1" ht="18.75" thickBot="1">
      <c r="B75" s="151" t="s">
        <v>118</v>
      </c>
      <c r="C75" s="152"/>
      <c r="D75" s="149">
        <f>D7</f>
        <v>0</v>
      </c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50"/>
      <c r="R75" s="101" t="s">
        <v>120</v>
      </c>
      <c r="S75" s="102"/>
      <c r="T75" s="102"/>
      <c r="U75" s="93">
        <f>U7</f>
        <v>0</v>
      </c>
      <c r="V75" s="93"/>
      <c r="W75" s="93"/>
      <c r="X75" s="93"/>
      <c r="Y75" s="94"/>
    </row>
    <row r="76" spans="2:25" s="30" customFormat="1" ht="15">
      <c r="B76" s="70" t="s">
        <v>112</v>
      </c>
      <c r="C76" s="71"/>
      <c r="D76" s="74" t="s">
        <v>213</v>
      </c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5" t="s">
        <v>113</v>
      </c>
      <c r="S76" s="77" t="s">
        <v>114</v>
      </c>
      <c r="T76" s="77"/>
      <c r="U76" s="78" t="s">
        <v>115</v>
      </c>
      <c r="V76" s="78"/>
      <c r="W76" s="83" t="s">
        <v>116</v>
      </c>
      <c r="X76" s="83"/>
      <c r="Y76" s="84"/>
    </row>
    <row r="77" spans="2:25" s="30" customFormat="1" ht="15" customHeight="1">
      <c r="B77" s="72"/>
      <c r="C77" s="73"/>
      <c r="D77" s="87" t="s">
        <v>214</v>
      </c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76"/>
      <c r="S77" s="161" t="s">
        <v>65</v>
      </c>
      <c r="T77" s="161"/>
      <c r="U77" s="79"/>
      <c r="V77" s="79"/>
      <c r="W77" s="85"/>
      <c r="X77" s="85"/>
      <c r="Y77" s="86"/>
    </row>
    <row r="78" spans="2:25" ht="14.25" customHeight="1">
      <c r="B78" s="68">
        <v>300</v>
      </c>
      <c r="C78" s="69"/>
      <c r="D78" s="187" t="s">
        <v>159</v>
      </c>
      <c r="E78" s="187" t="s">
        <v>159</v>
      </c>
      <c r="F78" s="187" t="s">
        <v>159</v>
      </c>
      <c r="G78" s="187" t="s">
        <v>159</v>
      </c>
      <c r="H78" s="187" t="s">
        <v>159</v>
      </c>
      <c r="I78" s="187" t="s">
        <v>159</v>
      </c>
      <c r="J78" s="187" t="s">
        <v>159</v>
      </c>
      <c r="K78" s="187" t="s">
        <v>159</v>
      </c>
      <c r="L78" s="187" t="s">
        <v>159</v>
      </c>
      <c r="M78" s="187" t="s">
        <v>159</v>
      </c>
      <c r="N78" s="187" t="s">
        <v>159</v>
      </c>
      <c r="O78" s="187" t="s">
        <v>159</v>
      </c>
      <c r="P78" s="187" t="s">
        <v>159</v>
      </c>
      <c r="Q78" s="187" t="s">
        <v>159</v>
      </c>
      <c r="R78" s="37" t="s">
        <v>154</v>
      </c>
      <c r="S78" s="61">
        <v>5</v>
      </c>
      <c r="T78" s="61"/>
      <c r="U78" s="61"/>
      <c r="V78" s="61"/>
      <c r="W78" s="61">
        <f aca="true" t="shared" si="2" ref="W78:W83">S78*U78</f>
        <v>0</v>
      </c>
      <c r="X78" s="61"/>
      <c r="Y78" s="62"/>
    </row>
    <row r="79" spans="2:25" ht="14.25" customHeight="1">
      <c r="B79" s="68" t="s">
        <v>35</v>
      </c>
      <c r="C79" s="69"/>
      <c r="D79" s="179" t="s">
        <v>160</v>
      </c>
      <c r="E79" s="179" t="s">
        <v>160</v>
      </c>
      <c r="F79" s="179" t="s">
        <v>160</v>
      </c>
      <c r="G79" s="179" t="s">
        <v>160</v>
      </c>
      <c r="H79" s="179" t="s">
        <v>160</v>
      </c>
      <c r="I79" s="179" t="s">
        <v>160</v>
      </c>
      <c r="J79" s="179" t="s">
        <v>160</v>
      </c>
      <c r="K79" s="179" t="s">
        <v>160</v>
      </c>
      <c r="L79" s="179" t="s">
        <v>160</v>
      </c>
      <c r="M79" s="179" t="s">
        <v>160</v>
      </c>
      <c r="N79" s="179" t="s">
        <v>160</v>
      </c>
      <c r="O79" s="179" t="s">
        <v>160</v>
      </c>
      <c r="P79" s="179" t="s">
        <v>160</v>
      </c>
      <c r="Q79" s="179" t="s">
        <v>160</v>
      </c>
      <c r="R79" s="37" t="s">
        <v>154</v>
      </c>
      <c r="S79" s="61">
        <v>12</v>
      </c>
      <c r="T79" s="61"/>
      <c r="U79" s="61"/>
      <c r="V79" s="61"/>
      <c r="W79" s="61">
        <f t="shared" si="2"/>
        <v>0</v>
      </c>
      <c r="X79" s="61"/>
      <c r="Y79" s="62"/>
    </row>
    <row r="80" spans="2:25" ht="14.25" customHeight="1">
      <c r="B80" s="68">
        <v>306</v>
      </c>
      <c r="C80" s="69"/>
      <c r="D80" s="187" t="s">
        <v>161</v>
      </c>
      <c r="E80" s="187" t="s">
        <v>161</v>
      </c>
      <c r="F80" s="187" t="s">
        <v>161</v>
      </c>
      <c r="G80" s="187" t="s">
        <v>161</v>
      </c>
      <c r="H80" s="187" t="s">
        <v>161</v>
      </c>
      <c r="I80" s="187" t="s">
        <v>161</v>
      </c>
      <c r="J80" s="187" t="s">
        <v>161</v>
      </c>
      <c r="K80" s="187" t="s">
        <v>161</v>
      </c>
      <c r="L80" s="187" t="s">
        <v>161</v>
      </c>
      <c r="M80" s="187" t="s">
        <v>161</v>
      </c>
      <c r="N80" s="187" t="s">
        <v>161</v>
      </c>
      <c r="O80" s="187" t="s">
        <v>161</v>
      </c>
      <c r="P80" s="187" t="s">
        <v>161</v>
      </c>
      <c r="Q80" s="187" t="s">
        <v>161</v>
      </c>
      <c r="R80" s="37" t="s">
        <v>154</v>
      </c>
      <c r="S80" s="61">
        <v>18</v>
      </c>
      <c r="T80" s="61"/>
      <c r="U80" s="61"/>
      <c r="V80" s="61"/>
      <c r="W80" s="61">
        <f t="shared" si="2"/>
        <v>0</v>
      </c>
      <c r="X80" s="61"/>
      <c r="Y80" s="62"/>
    </row>
    <row r="81" spans="2:25" ht="14.25" customHeight="1">
      <c r="B81" s="68">
        <v>310</v>
      </c>
      <c r="C81" s="69"/>
      <c r="D81" s="187" t="s">
        <v>162</v>
      </c>
      <c r="E81" s="187" t="s">
        <v>162</v>
      </c>
      <c r="F81" s="187" t="s">
        <v>162</v>
      </c>
      <c r="G81" s="187" t="s">
        <v>162</v>
      </c>
      <c r="H81" s="187" t="s">
        <v>162</v>
      </c>
      <c r="I81" s="187" t="s">
        <v>162</v>
      </c>
      <c r="J81" s="187" t="s">
        <v>162</v>
      </c>
      <c r="K81" s="187" t="s">
        <v>162</v>
      </c>
      <c r="L81" s="187" t="s">
        <v>162</v>
      </c>
      <c r="M81" s="187" t="s">
        <v>162</v>
      </c>
      <c r="N81" s="187" t="s">
        <v>162</v>
      </c>
      <c r="O81" s="187" t="s">
        <v>162</v>
      </c>
      <c r="P81" s="187" t="s">
        <v>162</v>
      </c>
      <c r="Q81" s="187" t="s">
        <v>162</v>
      </c>
      <c r="R81" s="37" t="s">
        <v>154</v>
      </c>
      <c r="S81" s="61">
        <v>15</v>
      </c>
      <c r="T81" s="61"/>
      <c r="U81" s="61"/>
      <c r="V81" s="61"/>
      <c r="W81" s="61">
        <f t="shared" si="2"/>
        <v>0</v>
      </c>
      <c r="X81" s="61"/>
      <c r="Y81" s="62"/>
    </row>
    <row r="82" spans="2:25" ht="14.25" customHeight="1">
      <c r="B82" s="68">
        <v>311</v>
      </c>
      <c r="C82" s="69"/>
      <c r="D82" s="187" t="s">
        <v>163</v>
      </c>
      <c r="E82" s="187" t="s">
        <v>163</v>
      </c>
      <c r="F82" s="187" t="s">
        <v>163</v>
      </c>
      <c r="G82" s="187" t="s">
        <v>163</v>
      </c>
      <c r="H82" s="187" t="s">
        <v>163</v>
      </c>
      <c r="I82" s="187" t="s">
        <v>163</v>
      </c>
      <c r="J82" s="187" t="s">
        <v>163</v>
      </c>
      <c r="K82" s="187" t="s">
        <v>163</v>
      </c>
      <c r="L82" s="187" t="s">
        <v>163</v>
      </c>
      <c r="M82" s="187" t="s">
        <v>163</v>
      </c>
      <c r="N82" s="187" t="s">
        <v>163</v>
      </c>
      <c r="O82" s="187" t="s">
        <v>163</v>
      </c>
      <c r="P82" s="187" t="s">
        <v>163</v>
      </c>
      <c r="Q82" s="187" t="s">
        <v>163</v>
      </c>
      <c r="R82" s="37" t="s">
        <v>154</v>
      </c>
      <c r="S82" s="61">
        <v>20</v>
      </c>
      <c r="T82" s="61"/>
      <c r="U82" s="61"/>
      <c r="V82" s="61"/>
      <c r="W82" s="61">
        <f t="shared" si="2"/>
        <v>0</v>
      </c>
      <c r="X82" s="61"/>
      <c r="Y82" s="62"/>
    </row>
    <row r="83" spans="2:251" ht="14.25" customHeight="1">
      <c r="B83" s="68" t="s">
        <v>36</v>
      </c>
      <c r="C83" s="69"/>
      <c r="D83" s="187" t="s">
        <v>164</v>
      </c>
      <c r="E83" s="187" t="s">
        <v>164</v>
      </c>
      <c r="F83" s="187" t="s">
        <v>164</v>
      </c>
      <c r="G83" s="187" t="s">
        <v>164</v>
      </c>
      <c r="H83" s="187" t="s">
        <v>164</v>
      </c>
      <c r="I83" s="187" t="s">
        <v>164</v>
      </c>
      <c r="J83" s="187" t="s">
        <v>164</v>
      </c>
      <c r="K83" s="187" t="s">
        <v>164</v>
      </c>
      <c r="L83" s="187" t="s">
        <v>164</v>
      </c>
      <c r="M83" s="187" t="s">
        <v>164</v>
      </c>
      <c r="N83" s="187" t="s">
        <v>164</v>
      </c>
      <c r="O83" s="187" t="s">
        <v>164</v>
      </c>
      <c r="P83" s="187" t="s">
        <v>164</v>
      </c>
      <c r="Q83" s="187" t="s">
        <v>164</v>
      </c>
      <c r="R83" s="37" t="s">
        <v>154</v>
      </c>
      <c r="S83" s="61">
        <v>25</v>
      </c>
      <c r="T83" s="61"/>
      <c r="U83" s="61"/>
      <c r="V83" s="61"/>
      <c r="W83" s="61">
        <f t="shared" si="2"/>
        <v>0</v>
      </c>
      <c r="X83" s="61"/>
      <c r="Y83" s="62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</row>
    <row r="84" spans="2:25" ht="14.25" customHeight="1">
      <c r="B84" s="68">
        <v>313</v>
      </c>
      <c r="C84" s="69"/>
      <c r="D84" s="187" t="s">
        <v>165</v>
      </c>
      <c r="E84" s="187" t="s">
        <v>165</v>
      </c>
      <c r="F84" s="187" t="s">
        <v>165</v>
      </c>
      <c r="G84" s="187" t="s">
        <v>165</v>
      </c>
      <c r="H84" s="187" t="s">
        <v>165</v>
      </c>
      <c r="I84" s="187" t="s">
        <v>165</v>
      </c>
      <c r="J84" s="187" t="s">
        <v>165</v>
      </c>
      <c r="K84" s="187" t="s">
        <v>165</v>
      </c>
      <c r="L84" s="187" t="s">
        <v>165</v>
      </c>
      <c r="M84" s="187" t="s">
        <v>165</v>
      </c>
      <c r="N84" s="187" t="s">
        <v>165</v>
      </c>
      <c r="O84" s="187" t="s">
        <v>165</v>
      </c>
      <c r="P84" s="187" t="s">
        <v>165</v>
      </c>
      <c r="Q84" s="187" t="s">
        <v>165</v>
      </c>
      <c r="R84" s="37" t="s">
        <v>154</v>
      </c>
      <c r="S84" s="61">
        <v>18</v>
      </c>
      <c r="T84" s="61"/>
      <c r="U84" s="61"/>
      <c r="V84" s="61"/>
      <c r="W84" s="61">
        <f aca="true" t="shared" si="3" ref="W84:W100">S84*U84</f>
        <v>0</v>
      </c>
      <c r="X84" s="61"/>
      <c r="Y84" s="62"/>
    </row>
    <row r="85" spans="2:25" ht="14.25" customHeight="1">
      <c r="B85" s="68">
        <v>314</v>
      </c>
      <c r="C85" s="69"/>
      <c r="D85" s="187" t="s">
        <v>166</v>
      </c>
      <c r="E85" s="187" t="s">
        <v>166</v>
      </c>
      <c r="F85" s="187" t="s">
        <v>166</v>
      </c>
      <c r="G85" s="187" t="s">
        <v>166</v>
      </c>
      <c r="H85" s="187" t="s">
        <v>166</v>
      </c>
      <c r="I85" s="187" t="s">
        <v>166</v>
      </c>
      <c r="J85" s="187" t="s">
        <v>166</v>
      </c>
      <c r="K85" s="187" t="s">
        <v>166</v>
      </c>
      <c r="L85" s="187" t="s">
        <v>166</v>
      </c>
      <c r="M85" s="187" t="s">
        <v>166</v>
      </c>
      <c r="N85" s="187" t="s">
        <v>166</v>
      </c>
      <c r="O85" s="187" t="s">
        <v>166</v>
      </c>
      <c r="P85" s="187" t="s">
        <v>166</v>
      </c>
      <c r="Q85" s="187" t="s">
        <v>166</v>
      </c>
      <c r="R85" s="37" t="s">
        <v>154</v>
      </c>
      <c r="S85" s="61">
        <v>22</v>
      </c>
      <c r="T85" s="61"/>
      <c r="U85" s="61"/>
      <c r="V85" s="61"/>
      <c r="W85" s="61">
        <f t="shared" si="3"/>
        <v>0</v>
      </c>
      <c r="X85" s="61"/>
      <c r="Y85" s="62"/>
    </row>
    <row r="86" spans="2:25" ht="14.25" customHeight="1">
      <c r="B86" s="68">
        <v>315</v>
      </c>
      <c r="C86" s="69"/>
      <c r="D86" s="187" t="s">
        <v>167</v>
      </c>
      <c r="E86" s="187" t="s">
        <v>167</v>
      </c>
      <c r="F86" s="187" t="s">
        <v>167</v>
      </c>
      <c r="G86" s="187" t="s">
        <v>167</v>
      </c>
      <c r="H86" s="187" t="s">
        <v>167</v>
      </c>
      <c r="I86" s="187" t="s">
        <v>167</v>
      </c>
      <c r="J86" s="187" t="s">
        <v>167</v>
      </c>
      <c r="K86" s="187" t="s">
        <v>167</v>
      </c>
      <c r="L86" s="187" t="s">
        <v>167</v>
      </c>
      <c r="M86" s="187" t="s">
        <v>167</v>
      </c>
      <c r="N86" s="187" t="s">
        <v>167</v>
      </c>
      <c r="O86" s="187" t="s">
        <v>167</v>
      </c>
      <c r="P86" s="187" t="s">
        <v>167</v>
      </c>
      <c r="Q86" s="187" t="s">
        <v>167</v>
      </c>
      <c r="R86" s="37" t="s">
        <v>154</v>
      </c>
      <c r="S86" s="61">
        <v>18</v>
      </c>
      <c r="T86" s="61"/>
      <c r="U86" s="61"/>
      <c r="V86" s="61"/>
      <c r="W86" s="61">
        <f t="shared" si="3"/>
        <v>0</v>
      </c>
      <c r="X86" s="61"/>
      <c r="Y86" s="62"/>
    </row>
    <row r="87" spans="2:25" ht="14.25" customHeight="1">
      <c r="B87" s="162">
        <v>317</v>
      </c>
      <c r="C87" s="163"/>
      <c r="D87" s="186" t="s">
        <v>168</v>
      </c>
      <c r="E87" s="186" t="s">
        <v>168</v>
      </c>
      <c r="F87" s="186" t="s">
        <v>168</v>
      </c>
      <c r="G87" s="186" t="s">
        <v>168</v>
      </c>
      <c r="H87" s="186" t="s">
        <v>168</v>
      </c>
      <c r="I87" s="186" t="s">
        <v>168</v>
      </c>
      <c r="J87" s="186" t="s">
        <v>168</v>
      </c>
      <c r="K87" s="186" t="s">
        <v>168</v>
      </c>
      <c r="L87" s="186" t="s">
        <v>168</v>
      </c>
      <c r="M87" s="186" t="s">
        <v>168</v>
      </c>
      <c r="N87" s="186" t="s">
        <v>168</v>
      </c>
      <c r="O87" s="186" t="s">
        <v>168</v>
      </c>
      <c r="P87" s="186" t="s">
        <v>168</v>
      </c>
      <c r="Q87" s="186" t="s">
        <v>168</v>
      </c>
      <c r="R87" s="37" t="s">
        <v>154</v>
      </c>
      <c r="S87" s="61">
        <v>24</v>
      </c>
      <c r="T87" s="61"/>
      <c r="U87" s="61"/>
      <c r="V87" s="61"/>
      <c r="W87" s="61">
        <f t="shared" si="3"/>
        <v>0</v>
      </c>
      <c r="X87" s="61"/>
      <c r="Y87" s="62"/>
    </row>
    <row r="88" spans="2:25" ht="14.25" customHeight="1">
      <c r="B88" s="68">
        <v>316</v>
      </c>
      <c r="C88" s="69"/>
      <c r="D88" s="179" t="s">
        <v>169</v>
      </c>
      <c r="E88" s="179" t="s">
        <v>169</v>
      </c>
      <c r="F88" s="179" t="s">
        <v>169</v>
      </c>
      <c r="G88" s="179" t="s">
        <v>169</v>
      </c>
      <c r="H88" s="179" t="s">
        <v>169</v>
      </c>
      <c r="I88" s="179" t="s">
        <v>169</v>
      </c>
      <c r="J88" s="179" t="s">
        <v>169</v>
      </c>
      <c r="K88" s="179" t="s">
        <v>169</v>
      </c>
      <c r="L88" s="179" t="s">
        <v>169</v>
      </c>
      <c r="M88" s="179" t="s">
        <v>169</v>
      </c>
      <c r="N88" s="179" t="s">
        <v>169</v>
      </c>
      <c r="O88" s="179" t="s">
        <v>169</v>
      </c>
      <c r="P88" s="179" t="s">
        <v>169</v>
      </c>
      <c r="Q88" s="179" t="s">
        <v>169</v>
      </c>
      <c r="R88" s="37" t="s">
        <v>154</v>
      </c>
      <c r="S88" s="61">
        <v>30</v>
      </c>
      <c r="T88" s="61"/>
      <c r="U88" s="61"/>
      <c r="V88" s="61"/>
      <c r="W88" s="61">
        <f t="shared" si="3"/>
        <v>0</v>
      </c>
      <c r="X88" s="61"/>
      <c r="Y88" s="62"/>
    </row>
    <row r="89" spans="2:25" ht="14.25" customHeight="1">
      <c r="B89" s="68">
        <v>318</v>
      </c>
      <c r="C89" s="69"/>
      <c r="D89" s="179" t="s">
        <v>170</v>
      </c>
      <c r="E89" s="179" t="s">
        <v>170</v>
      </c>
      <c r="F89" s="179" t="s">
        <v>170</v>
      </c>
      <c r="G89" s="179" t="s">
        <v>170</v>
      </c>
      <c r="H89" s="179" t="s">
        <v>170</v>
      </c>
      <c r="I89" s="179" t="s">
        <v>170</v>
      </c>
      <c r="J89" s="179" t="s">
        <v>170</v>
      </c>
      <c r="K89" s="179" t="s">
        <v>170</v>
      </c>
      <c r="L89" s="179" t="s">
        <v>170</v>
      </c>
      <c r="M89" s="179" t="s">
        <v>170</v>
      </c>
      <c r="N89" s="179" t="s">
        <v>170</v>
      </c>
      <c r="O89" s="179" t="s">
        <v>170</v>
      </c>
      <c r="P89" s="179" t="s">
        <v>170</v>
      </c>
      <c r="Q89" s="179" t="s">
        <v>170</v>
      </c>
      <c r="R89" s="37" t="s">
        <v>154</v>
      </c>
      <c r="S89" s="61">
        <v>35</v>
      </c>
      <c r="T89" s="61"/>
      <c r="U89" s="61"/>
      <c r="V89" s="61"/>
      <c r="W89" s="61">
        <f t="shared" si="3"/>
        <v>0</v>
      </c>
      <c r="X89" s="61"/>
      <c r="Y89" s="62"/>
    </row>
    <row r="90" spans="2:25" ht="14.25" customHeight="1">
      <c r="B90" s="68">
        <v>319</v>
      </c>
      <c r="C90" s="69"/>
      <c r="D90" s="179" t="s">
        <v>171</v>
      </c>
      <c r="E90" s="179" t="s">
        <v>171</v>
      </c>
      <c r="F90" s="179" t="s">
        <v>171</v>
      </c>
      <c r="G90" s="179" t="s">
        <v>171</v>
      </c>
      <c r="H90" s="179" t="s">
        <v>171</v>
      </c>
      <c r="I90" s="179" t="s">
        <v>171</v>
      </c>
      <c r="J90" s="179" t="s">
        <v>171</v>
      </c>
      <c r="K90" s="179" t="s">
        <v>171</v>
      </c>
      <c r="L90" s="179" t="s">
        <v>171</v>
      </c>
      <c r="M90" s="179" t="s">
        <v>171</v>
      </c>
      <c r="N90" s="179" t="s">
        <v>171</v>
      </c>
      <c r="O90" s="179" t="s">
        <v>171</v>
      </c>
      <c r="P90" s="179" t="s">
        <v>171</v>
      </c>
      <c r="Q90" s="179" t="s">
        <v>171</v>
      </c>
      <c r="R90" s="37" t="s">
        <v>154</v>
      </c>
      <c r="S90" s="61">
        <v>41</v>
      </c>
      <c r="T90" s="61"/>
      <c r="U90" s="61"/>
      <c r="V90" s="61"/>
      <c r="W90" s="61">
        <f t="shared" si="3"/>
        <v>0</v>
      </c>
      <c r="X90" s="61"/>
      <c r="Y90" s="62"/>
    </row>
    <row r="91" spans="2:25" ht="14.25" customHeight="1">
      <c r="B91" s="68">
        <v>320</v>
      </c>
      <c r="C91" s="69"/>
      <c r="D91" s="187" t="s">
        <v>172</v>
      </c>
      <c r="E91" s="187" t="s">
        <v>172</v>
      </c>
      <c r="F91" s="187" t="s">
        <v>172</v>
      </c>
      <c r="G91" s="187" t="s">
        <v>172</v>
      </c>
      <c r="H91" s="187" t="s">
        <v>172</v>
      </c>
      <c r="I91" s="187" t="s">
        <v>172</v>
      </c>
      <c r="J91" s="187" t="s">
        <v>172</v>
      </c>
      <c r="K91" s="187" t="s">
        <v>172</v>
      </c>
      <c r="L91" s="187" t="s">
        <v>172</v>
      </c>
      <c r="M91" s="187" t="s">
        <v>172</v>
      </c>
      <c r="N91" s="187" t="s">
        <v>172</v>
      </c>
      <c r="O91" s="187" t="s">
        <v>172</v>
      </c>
      <c r="P91" s="187" t="s">
        <v>172</v>
      </c>
      <c r="Q91" s="187" t="s">
        <v>172</v>
      </c>
      <c r="R91" s="37" t="s">
        <v>154</v>
      </c>
      <c r="S91" s="61">
        <v>35</v>
      </c>
      <c r="T91" s="61"/>
      <c r="U91" s="61"/>
      <c r="V91" s="61"/>
      <c r="W91" s="61">
        <f t="shared" si="3"/>
        <v>0</v>
      </c>
      <c r="X91" s="61"/>
      <c r="Y91" s="62"/>
    </row>
    <row r="92" spans="2:25" ht="14.25" customHeight="1">
      <c r="B92" s="68">
        <v>321</v>
      </c>
      <c r="C92" s="69"/>
      <c r="D92" s="187" t="s">
        <v>173</v>
      </c>
      <c r="E92" s="187" t="s">
        <v>173</v>
      </c>
      <c r="F92" s="187" t="s">
        <v>173</v>
      </c>
      <c r="G92" s="187" t="s">
        <v>173</v>
      </c>
      <c r="H92" s="187" t="s">
        <v>173</v>
      </c>
      <c r="I92" s="187" t="s">
        <v>173</v>
      </c>
      <c r="J92" s="187" t="s">
        <v>173</v>
      </c>
      <c r="K92" s="187" t="s">
        <v>173</v>
      </c>
      <c r="L92" s="187" t="s">
        <v>173</v>
      </c>
      <c r="M92" s="187" t="s">
        <v>173</v>
      </c>
      <c r="N92" s="187" t="s">
        <v>173</v>
      </c>
      <c r="O92" s="187" t="s">
        <v>173</v>
      </c>
      <c r="P92" s="187" t="s">
        <v>173</v>
      </c>
      <c r="Q92" s="187" t="s">
        <v>173</v>
      </c>
      <c r="R92" s="37" t="s">
        <v>154</v>
      </c>
      <c r="S92" s="61">
        <v>37</v>
      </c>
      <c r="T92" s="61"/>
      <c r="U92" s="61"/>
      <c r="V92" s="61"/>
      <c r="W92" s="61">
        <f t="shared" si="3"/>
        <v>0</v>
      </c>
      <c r="X92" s="61"/>
      <c r="Y92" s="62"/>
    </row>
    <row r="93" spans="2:25" ht="14.25" customHeight="1">
      <c r="B93" s="68">
        <v>322</v>
      </c>
      <c r="C93" s="69"/>
      <c r="D93" s="179" t="s">
        <v>174</v>
      </c>
      <c r="E93" s="179" t="s">
        <v>174</v>
      </c>
      <c r="F93" s="179" t="s">
        <v>174</v>
      </c>
      <c r="G93" s="179" t="s">
        <v>174</v>
      </c>
      <c r="H93" s="179" t="s">
        <v>174</v>
      </c>
      <c r="I93" s="179" t="s">
        <v>174</v>
      </c>
      <c r="J93" s="179" t="s">
        <v>174</v>
      </c>
      <c r="K93" s="179" t="s">
        <v>174</v>
      </c>
      <c r="L93" s="179" t="s">
        <v>174</v>
      </c>
      <c r="M93" s="179" t="s">
        <v>174</v>
      </c>
      <c r="N93" s="179" t="s">
        <v>174</v>
      </c>
      <c r="O93" s="179" t="s">
        <v>174</v>
      </c>
      <c r="P93" s="179" t="s">
        <v>174</v>
      </c>
      <c r="Q93" s="179" t="s">
        <v>174</v>
      </c>
      <c r="R93" s="37" t="s">
        <v>154</v>
      </c>
      <c r="S93" s="61">
        <v>39</v>
      </c>
      <c r="T93" s="61"/>
      <c r="U93" s="61"/>
      <c r="V93" s="61"/>
      <c r="W93" s="61">
        <f t="shared" si="3"/>
        <v>0</v>
      </c>
      <c r="X93" s="61"/>
      <c r="Y93" s="62"/>
    </row>
    <row r="94" spans="2:25" ht="14.25" customHeight="1">
      <c r="B94" s="162">
        <v>323</v>
      </c>
      <c r="C94" s="163"/>
      <c r="D94" s="179" t="s">
        <v>175</v>
      </c>
      <c r="E94" s="179" t="s">
        <v>175</v>
      </c>
      <c r="F94" s="179" t="s">
        <v>175</v>
      </c>
      <c r="G94" s="179" t="s">
        <v>175</v>
      </c>
      <c r="H94" s="179" t="s">
        <v>175</v>
      </c>
      <c r="I94" s="179" t="s">
        <v>175</v>
      </c>
      <c r="J94" s="179" t="s">
        <v>175</v>
      </c>
      <c r="K94" s="179" t="s">
        <v>175</v>
      </c>
      <c r="L94" s="179" t="s">
        <v>175</v>
      </c>
      <c r="M94" s="179" t="s">
        <v>175</v>
      </c>
      <c r="N94" s="179" t="s">
        <v>175</v>
      </c>
      <c r="O94" s="179" t="s">
        <v>175</v>
      </c>
      <c r="P94" s="179" t="s">
        <v>175</v>
      </c>
      <c r="Q94" s="179" t="s">
        <v>175</v>
      </c>
      <c r="R94" s="37" t="s">
        <v>154</v>
      </c>
      <c r="S94" s="61">
        <v>43</v>
      </c>
      <c r="T94" s="61"/>
      <c r="U94" s="61"/>
      <c r="V94" s="61"/>
      <c r="W94" s="61">
        <f t="shared" si="3"/>
        <v>0</v>
      </c>
      <c r="X94" s="61"/>
      <c r="Y94" s="62"/>
    </row>
    <row r="95" spans="2:25" ht="14.25" customHeight="1">
      <c r="B95" s="162">
        <v>328</v>
      </c>
      <c r="C95" s="163"/>
      <c r="D95" s="179" t="s">
        <v>176</v>
      </c>
      <c r="E95" s="179" t="s">
        <v>176</v>
      </c>
      <c r="F95" s="179" t="s">
        <v>176</v>
      </c>
      <c r="G95" s="179" t="s">
        <v>176</v>
      </c>
      <c r="H95" s="179" t="s">
        <v>176</v>
      </c>
      <c r="I95" s="179" t="s">
        <v>176</v>
      </c>
      <c r="J95" s="179" t="s">
        <v>176</v>
      </c>
      <c r="K95" s="179" t="s">
        <v>176</v>
      </c>
      <c r="L95" s="179" t="s">
        <v>176</v>
      </c>
      <c r="M95" s="179" t="s">
        <v>176</v>
      </c>
      <c r="N95" s="179" t="s">
        <v>176</v>
      </c>
      <c r="O95" s="179" t="s">
        <v>176</v>
      </c>
      <c r="P95" s="179" t="s">
        <v>176</v>
      </c>
      <c r="Q95" s="179" t="s">
        <v>176</v>
      </c>
      <c r="R95" s="37" t="s">
        <v>154</v>
      </c>
      <c r="S95" s="61">
        <v>43</v>
      </c>
      <c r="T95" s="61"/>
      <c r="U95" s="61"/>
      <c r="V95" s="61"/>
      <c r="W95" s="61">
        <f t="shared" si="3"/>
        <v>0</v>
      </c>
      <c r="X95" s="61"/>
      <c r="Y95" s="62"/>
    </row>
    <row r="96" spans="2:25" ht="14.25" customHeight="1">
      <c r="B96" s="68">
        <v>327</v>
      </c>
      <c r="C96" s="69"/>
      <c r="D96" s="179" t="s">
        <v>177</v>
      </c>
      <c r="E96" s="179" t="s">
        <v>177</v>
      </c>
      <c r="F96" s="179" t="s">
        <v>177</v>
      </c>
      <c r="G96" s="179" t="s">
        <v>177</v>
      </c>
      <c r="H96" s="179" t="s">
        <v>177</v>
      </c>
      <c r="I96" s="179" t="s">
        <v>177</v>
      </c>
      <c r="J96" s="179" t="s">
        <v>177</v>
      </c>
      <c r="K96" s="179" t="s">
        <v>177</v>
      </c>
      <c r="L96" s="179" t="s">
        <v>177</v>
      </c>
      <c r="M96" s="179" t="s">
        <v>177</v>
      </c>
      <c r="N96" s="179" t="s">
        <v>177</v>
      </c>
      <c r="O96" s="179" t="s">
        <v>177</v>
      </c>
      <c r="P96" s="179" t="s">
        <v>177</v>
      </c>
      <c r="Q96" s="179" t="s">
        <v>177</v>
      </c>
      <c r="R96" s="37" t="s">
        <v>154</v>
      </c>
      <c r="S96" s="61">
        <v>53</v>
      </c>
      <c r="T96" s="61"/>
      <c r="U96" s="61"/>
      <c r="V96" s="61"/>
      <c r="W96" s="61">
        <f t="shared" si="3"/>
        <v>0</v>
      </c>
      <c r="X96" s="61"/>
      <c r="Y96" s="62"/>
    </row>
    <row r="97" spans="2:25" ht="14.25" customHeight="1">
      <c r="B97" s="68">
        <v>324</v>
      </c>
      <c r="C97" s="69"/>
      <c r="D97" s="187" t="s">
        <v>178</v>
      </c>
      <c r="E97" s="187" t="s">
        <v>178</v>
      </c>
      <c r="F97" s="187" t="s">
        <v>178</v>
      </c>
      <c r="G97" s="187" t="s">
        <v>178</v>
      </c>
      <c r="H97" s="187" t="s">
        <v>178</v>
      </c>
      <c r="I97" s="187" t="s">
        <v>178</v>
      </c>
      <c r="J97" s="187" t="s">
        <v>178</v>
      </c>
      <c r="K97" s="187" t="s">
        <v>178</v>
      </c>
      <c r="L97" s="187" t="s">
        <v>178</v>
      </c>
      <c r="M97" s="187" t="s">
        <v>178</v>
      </c>
      <c r="N97" s="187" t="s">
        <v>178</v>
      </c>
      <c r="O97" s="187" t="s">
        <v>178</v>
      </c>
      <c r="P97" s="187" t="s">
        <v>178</v>
      </c>
      <c r="Q97" s="187" t="s">
        <v>178</v>
      </c>
      <c r="R97" s="37" t="s">
        <v>154</v>
      </c>
      <c r="S97" s="61">
        <v>7</v>
      </c>
      <c r="T97" s="61"/>
      <c r="U97" s="61"/>
      <c r="V97" s="61"/>
      <c r="W97" s="61">
        <f t="shared" si="3"/>
        <v>0</v>
      </c>
      <c r="X97" s="61"/>
      <c r="Y97" s="62"/>
    </row>
    <row r="98" spans="2:25" ht="14.25" customHeight="1">
      <c r="B98" s="68">
        <v>325</v>
      </c>
      <c r="C98" s="69"/>
      <c r="D98" s="179" t="s">
        <v>179</v>
      </c>
      <c r="E98" s="179" t="s">
        <v>179</v>
      </c>
      <c r="F98" s="179" t="s">
        <v>179</v>
      </c>
      <c r="G98" s="179" t="s">
        <v>179</v>
      </c>
      <c r="H98" s="179" t="s">
        <v>179</v>
      </c>
      <c r="I98" s="179" t="s">
        <v>179</v>
      </c>
      <c r="J98" s="179" t="s">
        <v>179</v>
      </c>
      <c r="K98" s="179" t="s">
        <v>179</v>
      </c>
      <c r="L98" s="179" t="s">
        <v>179</v>
      </c>
      <c r="M98" s="179" t="s">
        <v>179</v>
      </c>
      <c r="N98" s="179" t="s">
        <v>179</v>
      </c>
      <c r="O98" s="179" t="s">
        <v>179</v>
      </c>
      <c r="P98" s="179" t="s">
        <v>179</v>
      </c>
      <c r="Q98" s="179" t="s">
        <v>179</v>
      </c>
      <c r="R98" s="37" t="s">
        <v>154</v>
      </c>
      <c r="S98" s="61">
        <v>11</v>
      </c>
      <c r="T98" s="61"/>
      <c r="U98" s="61"/>
      <c r="V98" s="61"/>
      <c r="W98" s="61">
        <f t="shared" si="3"/>
        <v>0</v>
      </c>
      <c r="X98" s="61"/>
      <c r="Y98" s="62"/>
    </row>
    <row r="99" spans="2:25" ht="14.25" customHeight="1">
      <c r="B99" s="68">
        <v>326</v>
      </c>
      <c r="C99" s="69"/>
      <c r="D99" s="179" t="s">
        <v>180</v>
      </c>
      <c r="E99" s="179" t="s">
        <v>180</v>
      </c>
      <c r="F99" s="179" t="s">
        <v>180</v>
      </c>
      <c r="G99" s="179" t="s">
        <v>180</v>
      </c>
      <c r="H99" s="179" t="s">
        <v>180</v>
      </c>
      <c r="I99" s="179" t="s">
        <v>180</v>
      </c>
      <c r="J99" s="179" t="s">
        <v>180</v>
      </c>
      <c r="K99" s="179" t="s">
        <v>180</v>
      </c>
      <c r="L99" s="179" t="s">
        <v>180</v>
      </c>
      <c r="M99" s="179" t="s">
        <v>180</v>
      </c>
      <c r="N99" s="179" t="s">
        <v>180</v>
      </c>
      <c r="O99" s="179" t="s">
        <v>180</v>
      </c>
      <c r="P99" s="179" t="s">
        <v>180</v>
      </c>
      <c r="Q99" s="179" t="s">
        <v>180</v>
      </c>
      <c r="R99" s="37" t="s">
        <v>154</v>
      </c>
      <c r="S99" s="61">
        <v>30</v>
      </c>
      <c r="T99" s="61"/>
      <c r="U99" s="61"/>
      <c r="V99" s="61"/>
      <c r="W99" s="61">
        <f t="shared" si="3"/>
        <v>0</v>
      </c>
      <c r="X99" s="61"/>
      <c r="Y99" s="62"/>
    </row>
    <row r="100" spans="2:25" ht="14.25" customHeight="1">
      <c r="B100" s="68">
        <v>329</v>
      </c>
      <c r="C100" s="69"/>
      <c r="D100" s="179" t="s">
        <v>181</v>
      </c>
      <c r="E100" s="179" t="s">
        <v>181</v>
      </c>
      <c r="F100" s="179" t="s">
        <v>181</v>
      </c>
      <c r="G100" s="179" t="s">
        <v>181</v>
      </c>
      <c r="H100" s="179" t="s">
        <v>181</v>
      </c>
      <c r="I100" s="179" t="s">
        <v>181</v>
      </c>
      <c r="J100" s="179" t="s">
        <v>181</v>
      </c>
      <c r="K100" s="179" t="s">
        <v>181</v>
      </c>
      <c r="L100" s="179" t="s">
        <v>181</v>
      </c>
      <c r="M100" s="179" t="s">
        <v>181</v>
      </c>
      <c r="N100" s="179" t="s">
        <v>181</v>
      </c>
      <c r="O100" s="179" t="s">
        <v>181</v>
      </c>
      <c r="P100" s="179" t="s">
        <v>181</v>
      </c>
      <c r="Q100" s="179" t="s">
        <v>181</v>
      </c>
      <c r="R100" s="37" t="s">
        <v>154</v>
      </c>
      <c r="S100" s="61">
        <v>27</v>
      </c>
      <c r="T100" s="61"/>
      <c r="U100" s="61"/>
      <c r="V100" s="61"/>
      <c r="W100" s="61">
        <f t="shared" si="3"/>
        <v>0</v>
      </c>
      <c r="X100" s="61"/>
      <c r="Y100" s="62"/>
    </row>
    <row r="101" spans="2:25" ht="14.25" customHeight="1">
      <c r="B101" s="68">
        <v>330</v>
      </c>
      <c r="C101" s="69"/>
      <c r="D101" s="187" t="s">
        <v>182</v>
      </c>
      <c r="E101" s="187" t="s">
        <v>182</v>
      </c>
      <c r="F101" s="187" t="s">
        <v>182</v>
      </c>
      <c r="G101" s="187" t="s">
        <v>182</v>
      </c>
      <c r="H101" s="187" t="s">
        <v>182</v>
      </c>
      <c r="I101" s="187" t="s">
        <v>182</v>
      </c>
      <c r="J101" s="187" t="s">
        <v>182</v>
      </c>
      <c r="K101" s="187" t="s">
        <v>182</v>
      </c>
      <c r="L101" s="187" t="s">
        <v>182</v>
      </c>
      <c r="M101" s="187" t="s">
        <v>182</v>
      </c>
      <c r="N101" s="187" t="s">
        <v>182</v>
      </c>
      <c r="O101" s="187" t="s">
        <v>182</v>
      </c>
      <c r="P101" s="187" t="s">
        <v>182</v>
      </c>
      <c r="Q101" s="187" t="s">
        <v>182</v>
      </c>
      <c r="R101" s="37" t="s">
        <v>154</v>
      </c>
      <c r="S101" s="61">
        <v>12</v>
      </c>
      <c r="T101" s="61"/>
      <c r="U101" s="61"/>
      <c r="V101" s="61"/>
      <c r="W101" s="61">
        <f aca="true" t="shared" si="4" ref="W101:W106">S101*U101</f>
        <v>0</v>
      </c>
      <c r="X101" s="61"/>
      <c r="Y101" s="62"/>
    </row>
    <row r="102" spans="2:25" ht="14.25" customHeight="1">
      <c r="B102" s="68">
        <v>333</v>
      </c>
      <c r="C102" s="69"/>
      <c r="D102" s="187" t="s">
        <v>183</v>
      </c>
      <c r="E102" s="187" t="s">
        <v>183</v>
      </c>
      <c r="F102" s="187" t="s">
        <v>183</v>
      </c>
      <c r="G102" s="187" t="s">
        <v>183</v>
      </c>
      <c r="H102" s="187" t="s">
        <v>183</v>
      </c>
      <c r="I102" s="187" t="s">
        <v>183</v>
      </c>
      <c r="J102" s="187" t="s">
        <v>183</v>
      </c>
      <c r="K102" s="187" t="s">
        <v>183</v>
      </c>
      <c r="L102" s="187" t="s">
        <v>183</v>
      </c>
      <c r="M102" s="187" t="s">
        <v>183</v>
      </c>
      <c r="N102" s="187" t="s">
        <v>183</v>
      </c>
      <c r="O102" s="187" t="s">
        <v>183</v>
      </c>
      <c r="P102" s="187" t="s">
        <v>183</v>
      </c>
      <c r="Q102" s="187" t="s">
        <v>183</v>
      </c>
      <c r="R102" s="37" t="s">
        <v>154</v>
      </c>
      <c r="S102" s="61">
        <v>36</v>
      </c>
      <c r="T102" s="61"/>
      <c r="U102" s="61"/>
      <c r="V102" s="61"/>
      <c r="W102" s="61">
        <f t="shared" si="4"/>
        <v>0</v>
      </c>
      <c r="X102" s="61"/>
      <c r="Y102" s="62"/>
    </row>
    <row r="103" spans="2:25" ht="14.25" customHeight="1">
      <c r="B103" s="68">
        <v>331</v>
      </c>
      <c r="C103" s="69"/>
      <c r="D103" s="187" t="s">
        <v>184</v>
      </c>
      <c r="E103" s="187" t="s">
        <v>184</v>
      </c>
      <c r="F103" s="187" t="s">
        <v>184</v>
      </c>
      <c r="G103" s="187" t="s">
        <v>184</v>
      </c>
      <c r="H103" s="187" t="s">
        <v>184</v>
      </c>
      <c r="I103" s="187" t="s">
        <v>184</v>
      </c>
      <c r="J103" s="187" t="s">
        <v>184</v>
      </c>
      <c r="K103" s="187" t="s">
        <v>184</v>
      </c>
      <c r="L103" s="187" t="s">
        <v>184</v>
      </c>
      <c r="M103" s="187" t="s">
        <v>184</v>
      </c>
      <c r="N103" s="187" t="s">
        <v>184</v>
      </c>
      <c r="O103" s="187" t="s">
        <v>184</v>
      </c>
      <c r="P103" s="187" t="s">
        <v>184</v>
      </c>
      <c r="Q103" s="187" t="s">
        <v>184</v>
      </c>
      <c r="R103" s="37" t="s">
        <v>154</v>
      </c>
      <c r="S103" s="61">
        <v>12</v>
      </c>
      <c r="T103" s="61"/>
      <c r="U103" s="61"/>
      <c r="V103" s="61"/>
      <c r="W103" s="61">
        <f t="shared" si="4"/>
        <v>0</v>
      </c>
      <c r="X103" s="61"/>
      <c r="Y103" s="62"/>
    </row>
    <row r="104" spans="2:25" ht="14.25" customHeight="1">
      <c r="B104" s="68">
        <v>332</v>
      </c>
      <c r="C104" s="69"/>
      <c r="D104" s="187" t="s">
        <v>185</v>
      </c>
      <c r="E104" s="187" t="s">
        <v>185</v>
      </c>
      <c r="F104" s="187" t="s">
        <v>185</v>
      </c>
      <c r="G104" s="187" t="s">
        <v>185</v>
      </c>
      <c r="H104" s="187" t="s">
        <v>185</v>
      </c>
      <c r="I104" s="187" t="s">
        <v>185</v>
      </c>
      <c r="J104" s="187" t="s">
        <v>185</v>
      </c>
      <c r="K104" s="187" t="s">
        <v>185</v>
      </c>
      <c r="L104" s="187" t="s">
        <v>185</v>
      </c>
      <c r="M104" s="187" t="s">
        <v>185</v>
      </c>
      <c r="N104" s="187" t="s">
        <v>185</v>
      </c>
      <c r="O104" s="187" t="s">
        <v>185</v>
      </c>
      <c r="P104" s="187" t="s">
        <v>185</v>
      </c>
      <c r="Q104" s="187" t="s">
        <v>185</v>
      </c>
      <c r="R104" s="37" t="s">
        <v>154</v>
      </c>
      <c r="S104" s="61">
        <v>20</v>
      </c>
      <c r="T104" s="61"/>
      <c r="U104" s="61"/>
      <c r="V104" s="61"/>
      <c r="W104" s="61">
        <f t="shared" si="4"/>
        <v>0</v>
      </c>
      <c r="X104" s="61"/>
      <c r="Y104" s="62"/>
    </row>
    <row r="105" spans="2:25" ht="14.25" customHeight="1">
      <c r="B105" s="68">
        <v>340</v>
      </c>
      <c r="C105" s="69"/>
      <c r="D105" s="187" t="s">
        <v>186</v>
      </c>
      <c r="E105" s="187" t="s">
        <v>186</v>
      </c>
      <c r="F105" s="187" t="s">
        <v>186</v>
      </c>
      <c r="G105" s="187" t="s">
        <v>186</v>
      </c>
      <c r="H105" s="187" t="s">
        <v>186</v>
      </c>
      <c r="I105" s="187" t="s">
        <v>186</v>
      </c>
      <c r="J105" s="187" t="s">
        <v>186</v>
      </c>
      <c r="K105" s="187" t="s">
        <v>186</v>
      </c>
      <c r="L105" s="187" t="s">
        <v>186</v>
      </c>
      <c r="M105" s="187" t="s">
        <v>186</v>
      </c>
      <c r="N105" s="187" t="s">
        <v>186</v>
      </c>
      <c r="O105" s="187" t="s">
        <v>186</v>
      </c>
      <c r="P105" s="187" t="s">
        <v>186</v>
      </c>
      <c r="Q105" s="187" t="s">
        <v>186</v>
      </c>
      <c r="R105" s="37" t="s">
        <v>154</v>
      </c>
      <c r="S105" s="61">
        <v>27</v>
      </c>
      <c r="T105" s="61"/>
      <c r="U105" s="61"/>
      <c r="V105" s="61"/>
      <c r="W105" s="61">
        <f t="shared" si="4"/>
        <v>0</v>
      </c>
      <c r="X105" s="61"/>
      <c r="Y105" s="62"/>
    </row>
    <row r="106" spans="2:251" ht="14.25" customHeight="1">
      <c r="B106" s="68">
        <v>342</v>
      </c>
      <c r="C106" s="69"/>
      <c r="D106" s="179" t="s">
        <v>187</v>
      </c>
      <c r="E106" s="179" t="s">
        <v>187</v>
      </c>
      <c r="F106" s="179" t="s">
        <v>187</v>
      </c>
      <c r="G106" s="179" t="s">
        <v>187</v>
      </c>
      <c r="H106" s="179" t="s">
        <v>187</v>
      </c>
      <c r="I106" s="179" t="s">
        <v>187</v>
      </c>
      <c r="J106" s="179" t="s">
        <v>187</v>
      </c>
      <c r="K106" s="179" t="s">
        <v>187</v>
      </c>
      <c r="L106" s="179" t="s">
        <v>187</v>
      </c>
      <c r="M106" s="179" t="s">
        <v>187</v>
      </c>
      <c r="N106" s="179" t="s">
        <v>187</v>
      </c>
      <c r="O106" s="179" t="s">
        <v>187</v>
      </c>
      <c r="P106" s="179" t="s">
        <v>187</v>
      </c>
      <c r="Q106" s="179" t="s">
        <v>187</v>
      </c>
      <c r="R106" s="37" t="s">
        <v>154</v>
      </c>
      <c r="S106" s="61">
        <v>32</v>
      </c>
      <c r="T106" s="61"/>
      <c r="U106" s="61"/>
      <c r="V106" s="61"/>
      <c r="W106" s="61">
        <f t="shared" si="4"/>
        <v>0</v>
      </c>
      <c r="X106" s="61"/>
      <c r="Y106" s="62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</row>
    <row r="107" spans="2:25" ht="14.25" customHeight="1">
      <c r="B107" s="68" t="s">
        <v>0</v>
      </c>
      <c r="C107" s="69"/>
      <c r="D107" s="179" t="s">
        <v>188</v>
      </c>
      <c r="E107" s="179" t="s">
        <v>188</v>
      </c>
      <c r="F107" s="179" t="s">
        <v>188</v>
      </c>
      <c r="G107" s="179" t="s">
        <v>188</v>
      </c>
      <c r="H107" s="179" t="s">
        <v>188</v>
      </c>
      <c r="I107" s="179" t="s">
        <v>188</v>
      </c>
      <c r="J107" s="179" t="s">
        <v>188</v>
      </c>
      <c r="K107" s="179" t="s">
        <v>188</v>
      </c>
      <c r="L107" s="179" t="s">
        <v>188</v>
      </c>
      <c r="M107" s="179" t="s">
        <v>188</v>
      </c>
      <c r="N107" s="179" t="s">
        <v>188</v>
      </c>
      <c r="O107" s="179" t="s">
        <v>188</v>
      </c>
      <c r="P107" s="179" t="s">
        <v>188</v>
      </c>
      <c r="Q107" s="179" t="s">
        <v>188</v>
      </c>
      <c r="R107" s="37" t="s">
        <v>154</v>
      </c>
      <c r="S107" s="61">
        <v>23</v>
      </c>
      <c r="T107" s="61"/>
      <c r="U107" s="61"/>
      <c r="V107" s="61"/>
      <c r="W107" s="61">
        <f aca="true" t="shared" si="5" ref="W107:W124">S107*U107</f>
        <v>0</v>
      </c>
      <c r="X107" s="61"/>
      <c r="Y107" s="62"/>
    </row>
    <row r="108" spans="2:25" ht="14.25" customHeight="1">
      <c r="B108" s="68" t="s">
        <v>1</v>
      </c>
      <c r="C108" s="69"/>
      <c r="D108" s="179" t="s">
        <v>189</v>
      </c>
      <c r="E108" s="179" t="s">
        <v>189</v>
      </c>
      <c r="F108" s="179" t="s">
        <v>189</v>
      </c>
      <c r="G108" s="179" t="s">
        <v>189</v>
      </c>
      <c r="H108" s="179" t="s">
        <v>189</v>
      </c>
      <c r="I108" s="179" t="s">
        <v>189</v>
      </c>
      <c r="J108" s="179" t="s">
        <v>189</v>
      </c>
      <c r="K108" s="179" t="s">
        <v>189</v>
      </c>
      <c r="L108" s="179" t="s">
        <v>189</v>
      </c>
      <c r="M108" s="179" t="s">
        <v>189</v>
      </c>
      <c r="N108" s="179" t="s">
        <v>189</v>
      </c>
      <c r="O108" s="179" t="s">
        <v>189</v>
      </c>
      <c r="P108" s="179" t="s">
        <v>189</v>
      </c>
      <c r="Q108" s="179" t="s">
        <v>189</v>
      </c>
      <c r="R108" s="37" t="s">
        <v>154</v>
      </c>
      <c r="S108" s="61">
        <v>23</v>
      </c>
      <c r="T108" s="61"/>
      <c r="U108" s="61"/>
      <c r="V108" s="61"/>
      <c r="W108" s="61">
        <f t="shared" si="5"/>
        <v>0</v>
      </c>
      <c r="X108" s="61"/>
      <c r="Y108" s="62"/>
    </row>
    <row r="109" spans="2:25" ht="14.25" customHeight="1">
      <c r="B109" s="68" t="s">
        <v>2</v>
      </c>
      <c r="C109" s="69"/>
      <c r="D109" s="179" t="s">
        <v>190</v>
      </c>
      <c r="E109" s="179" t="s">
        <v>190</v>
      </c>
      <c r="F109" s="179" t="s">
        <v>190</v>
      </c>
      <c r="G109" s="179" t="s">
        <v>190</v>
      </c>
      <c r="H109" s="179" t="s">
        <v>190</v>
      </c>
      <c r="I109" s="179" t="s">
        <v>190</v>
      </c>
      <c r="J109" s="179" t="s">
        <v>190</v>
      </c>
      <c r="K109" s="179" t="s">
        <v>190</v>
      </c>
      <c r="L109" s="179" t="s">
        <v>190</v>
      </c>
      <c r="M109" s="179" t="s">
        <v>190</v>
      </c>
      <c r="N109" s="179" t="s">
        <v>190</v>
      </c>
      <c r="O109" s="179" t="s">
        <v>190</v>
      </c>
      <c r="P109" s="179" t="s">
        <v>190</v>
      </c>
      <c r="Q109" s="179" t="s">
        <v>190</v>
      </c>
      <c r="R109" s="37" t="s">
        <v>154</v>
      </c>
      <c r="S109" s="61">
        <v>23</v>
      </c>
      <c r="T109" s="61"/>
      <c r="U109" s="61"/>
      <c r="V109" s="61"/>
      <c r="W109" s="61">
        <f t="shared" si="5"/>
        <v>0</v>
      </c>
      <c r="X109" s="61"/>
      <c r="Y109" s="62"/>
    </row>
    <row r="110" spans="2:25" ht="14.25" customHeight="1">
      <c r="B110" s="68" t="s">
        <v>3</v>
      </c>
      <c r="C110" s="69"/>
      <c r="D110" s="186" t="s">
        <v>191</v>
      </c>
      <c r="E110" s="186" t="s">
        <v>191</v>
      </c>
      <c r="F110" s="186" t="s">
        <v>191</v>
      </c>
      <c r="G110" s="186" t="s">
        <v>191</v>
      </c>
      <c r="H110" s="186" t="s">
        <v>191</v>
      </c>
      <c r="I110" s="186" t="s">
        <v>191</v>
      </c>
      <c r="J110" s="186" t="s">
        <v>191</v>
      </c>
      <c r="K110" s="186" t="s">
        <v>191</v>
      </c>
      <c r="L110" s="186" t="s">
        <v>191</v>
      </c>
      <c r="M110" s="186" t="s">
        <v>191</v>
      </c>
      <c r="N110" s="186" t="s">
        <v>191</v>
      </c>
      <c r="O110" s="186" t="s">
        <v>191</v>
      </c>
      <c r="P110" s="186" t="s">
        <v>191</v>
      </c>
      <c r="Q110" s="186" t="s">
        <v>191</v>
      </c>
      <c r="R110" s="37" t="s">
        <v>154</v>
      </c>
      <c r="S110" s="61">
        <v>27</v>
      </c>
      <c r="T110" s="61"/>
      <c r="U110" s="61"/>
      <c r="V110" s="61"/>
      <c r="W110" s="61">
        <f t="shared" si="5"/>
        <v>0</v>
      </c>
      <c r="X110" s="61"/>
      <c r="Y110" s="62"/>
    </row>
    <row r="111" spans="2:25" ht="14.25" customHeight="1">
      <c r="B111" s="68" t="s">
        <v>4</v>
      </c>
      <c r="C111" s="69"/>
      <c r="D111" s="186" t="s">
        <v>192</v>
      </c>
      <c r="E111" s="186" t="s">
        <v>192</v>
      </c>
      <c r="F111" s="186" t="s">
        <v>192</v>
      </c>
      <c r="G111" s="186" t="s">
        <v>192</v>
      </c>
      <c r="H111" s="186" t="s">
        <v>192</v>
      </c>
      <c r="I111" s="186" t="s">
        <v>192</v>
      </c>
      <c r="J111" s="186" t="s">
        <v>192</v>
      </c>
      <c r="K111" s="186" t="s">
        <v>192</v>
      </c>
      <c r="L111" s="186" t="s">
        <v>192</v>
      </c>
      <c r="M111" s="186" t="s">
        <v>192</v>
      </c>
      <c r="N111" s="186" t="s">
        <v>192</v>
      </c>
      <c r="O111" s="186" t="s">
        <v>192</v>
      </c>
      <c r="P111" s="186" t="s">
        <v>192</v>
      </c>
      <c r="Q111" s="186" t="s">
        <v>192</v>
      </c>
      <c r="R111" s="37" t="s">
        <v>154</v>
      </c>
      <c r="S111" s="61">
        <v>27</v>
      </c>
      <c r="T111" s="61"/>
      <c r="U111" s="61"/>
      <c r="V111" s="61"/>
      <c r="W111" s="61">
        <f t="shared" si="5"/>
        <v>0</v>
      </c>
      <c r="X111" s="61"/>
      <c r="Y111" s="62"/>
    </row>
    <row r="112" spans="2:25" ht="14.25" customHeight="1">
      <c r="B112" s="68" t="s">
        <v>5</v>
      </c>
      <c r="C112" s="69"/>
      <c r="D112" s="186" t="s">
        <v>193</v>
      </c>
      <c r="E112" s="186" t="s">
        <v>193</v>
      </c>
      <c r="F112" s="186" t="s">
        <v>193</v>
      </c>
      <c r="G112" s="186" t="s">
        <v>193</v>
      </c>
      <c r="H112" s="186" t="s">
        <v>193</v>
      </c>
      <c r="I112" s="186" t="s">
        <v>193</v>
      </c>
      <c r="J112" s="186" t="s">
        <v>193</v>
      </c>
      <c r="K112" s="186" t="s">
        <v>193</v>
      </c>
      <c r="L112" s="186" t="s">
        <v>193</v>
      </c>
      <c r="M112" s="186" t="s">
        <v>193</v>
      </c>
      <c r="N112" s="186" t="s">
        <v>193</v>
      </c>
      <c r="O112" s="186" t="s">
        <v>193</v>
      </c>
      <c r="P112" s="186" t="s">
        <v>193</v>
      </c>
      <c r="Q112" s="186" t="s">
        <v>193</v>
      </c>
      <c r="R112" s="37" t="s">
        <v>154</v>
      </c>
      <c r="S112" s="61">
        <v>27</v>
      </c>
      <c r="T112" s="61"/>
      <c r="U112" s="61"/>
      <c r="V112" s="61"/>
      <c r="W112" s="61">
        <f t="shared" si="5"/>
        <v>0</v>
      </c>
      <c r="X112" s="61"/>
      <c r="Y112" s="62"/>
    </row>
    <row r="113" spans="2:25" ht="14.25" customHeight="1">
      <c r="B113" s="68">
        <v>380</v>
      </c>
      <c r="C113" s="69"/>
      <c r="D113" s="187" t="s">
        <v>216</v>
      </c>
      <c r="E113" s="187" t="s">
        <v>194</v>
      </c>
      <c r="F113" s="187" t="s">
        <v>194</v>
      </c>
      <c r="G113" s="187" t="s">
        <v>194</v>
      </c>
      <c r="H113" s="187" t="s">
        <v>194</v>
      </c>
      <c r="I113" s="187" t="s">
        <v>194</v>
      </c>
      <c r="J113" s="187" t="s">
        <v>194</v>
      </c>
      <c r="K113" s="187" t="s">
        <v>194</v>
      </c>
      <c r="L113" s="187" t="s">
        <v>194</v>
      </c>
      <c r="M113" s="187" t="s">
        <v>194</v>
      </c>
      <c r="N113" s="187" t="s">
        <v>194</v>
      </c>
      <c r="O113" s="187" t="s">
        <v>194</v>
      </c>
      <c r="P113" s="187" t="s">
        <v>194</v>
      </c>
      <c r="Q113" s="187" t="s">
        <v>194</v>
      </c>
      <c r="R113" s="37" t="s">
        <v>154</v>
      </c>
      <c r="S113" s="61">
        <v>18</v>
      </c>
      <c r="T113" s="61"/>
      <c r="U113" s="61"/>
      <c r="V113" s="61"/>
      <c r="W113" s="61">
        <f t="shared" si="5"/>
        <v>0</v>
      </c>
      <c r="X113" s="61"/>
      <c r="Y113" s="62"/>
    </row>
    <row r="114" spans="2:25" ht="14.25" customHeight="1">
      <c r="B114" s="68">
        <v>381</v>
      </c>
      <c r="C114" s="69"/>
      <c r="D114" s="187" t="s">
        <v>215</v>
      </c>
      <c r="E114" s="187" t="s">
        <v>195</v>
      </c>
      <c r="F114" s="187" t="s">
        <v>195</v>
      </c>
      <c r="G114" s="187" t="s">
        <v>195</v>
      </c>
      <c r="H114" s="187" t="s">
        <v>195</v>
      </c>
      <c r="I114" s="187" t="s">
        <v>195</v>
      </c>
      <c r="J114" s="187" t="s">
        <v>195</v>
      </c>
      <c r="K114" s="187" t="s">
        <v>195</v>
      </c>
      <c r="L114" s="187" t="s">
        <v>195</v>
      </c>
      <c r="M114" s="187" t="s">
        <v>195</v>
      </c>
      <c r="N114" s="187" t="s">
        <v>195</v>
      </c>
      <c r="O114" s="187" t="s">
        <v>195</v>
      </c>
      <c r="P114" s="187" t="s">
        <v>195</v>
      </c>
      <c r="Q114" s="187" t="s">
        <v>195</v>
      </c>
      <c r="R114" s="37" t="s">
        <v>154</v>
      </c>
      <c r="S114" s="61">
        <v>20</v>
      </c>
      <c r="T114" s="61"/>
      <c r="U114" s="61"/>
      <c r="V114" s="61"/>
      <c r="W114" s="61">
        <f t="shared" si="5"/>
        <v>0</v>
      </c>
      <c r="X114" s="61"/>
      <c r="Y114" s="62"/>
    </row>
    <row r="115" spans="2:251" ht="14.25" customHeight="1">
      <c r="B115" s="68">
        <v>382</v>
      </c>
      <c r="C115" s="69"/>
      <c r="D115" s="179" t="s">
        <v>196</v>
      </c>
      <c r="E115" s="179" t="s">
        <v>196</v>
      </c>
      <c r="F115" s="179" t="s">
        <v>196</v>
      </c>
      <c r="G115" s="179" t="s">
        <v>196</v>
      </c>
      <c r="H115" s="179" t="s">
        <v>196</v>
      </c>
      <c r="I115" s="179" t="s">
        <v>196</v>
      </c>
      <c r="J115" s="179" t="s">
        <v>196</v>
      </c>
      <c r="K115" s="179" t="s">
        <v>196</v>
      </c>
      <c r="L115" s="179" t="s">
        <v>196</v>
      </c>
      <c r="M115" s="179" t="s">
        <v>196</v>
      </c>
      <c r="N115" s="179" t="s">
        <v>196</v>
      </c>
      <c r="O115" s="179" t="s">
        <v>196</v>
      </c>
      <c r="P115" s="179" t="s">
        <v>196</v>
      </c>
      <c r="Q115" s="179" t="s">
        <v>196</v>
      </c>
      <c r="R115" s="37" t="s">
        <v>154</v>
      </c>
      <c r="S115" s="61">
        <v>31</v>
      </c>
      <c r="T115" s="61"/>
      <c r="U115" s="61"/>
      <c r="V115" s="61"/>
      <c r="W115" s="61">
        <f t="shared" si="5"/>
        <v>0</v>
      </c>
      <c r="X115" s="61"/>
      <c r="Y115" s="62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</row>
    <row r="116" spans="2:251" ht="14.25" customHeight="1">
      <c r="B116" s="68">
        <v>383</v>
      </c>
      <c r="C116" s="69"/>
      <c r="D116" s="187" t="s">
        <v>197</v>
      </c>
      <c r="E116" s="187" t="s">
        <v>197</v>
      </c>
      <c r="F116" s="187" t="s">
        <v>197</v>
      </c>
      <c r="G116" s="187" t="s">
        <v>197</v>
      </c>
      <c r="H116" s="187" t="s">
        <v>197</v>
      </c>
      <c r="I116" s="187" t="s">
        <v>197</v>
      </c>
      <c r="J116" s="187" t="s">
        <v>197</v>
      </c>
      <c r="K116" s="187" t="s">
        <v>197</v>
      </c>
      <c r="L116" s="187" t="s">
        <v>197</v>
      </c>
      <c r="M116" s="187" t="s">
        <v>197</v>
      </c>
      <c r="N116" s="187" t="s">
        <v>197</v>
      </c>
      <c r="O116" s="187" t="s">
        <v>197</v>
      </c>
      <c r="P116" s="187" t="s">
        <v>197</v>
      </c>
      <c r="Q116" s="187" t="s">
        <v>197</v>
      </c>
      <c r="R116" s="37" t="s">
        <v>154</v>
      </c>
      <c r="S116" s="61">
        <v>33</v>
      </c>
      <c r="T116" s="61"/>
      <c r="U116" s="61"/>
      <c r="V116" s="61"/>
      <c r="W116" s="61">
        <f t="shared" si="5"/>
        <v>0</v>
      </c>
      <c r="X116" s="61"/>
      <c r="Y116" s="62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</row>
    <row r="117" spans="2:25" ht="14.25" customHeight="1">
      <c r="B117" s="68">
        <v>384</v>
      </c>
      <c r="C117" s="69"/>
      <c r="D117" s="179" t="s">
        <v>198</v>
      </c>
      <c r="E117" s="179" t="s">
        <v>198</v>
      </c>
      <c r="F117" s="179" t="s">
        <v>198</v>
      </c>
      <c r="G117" s="179" t="s">
        <v>198</v>
      </c>
      <c r="H117" s="179" t="s">
        <v>198</v>
      </c>
      <c r="I117" s="179" t="s">
        <v>198</v>
      </c>
      <c r="J117" s="179" t="s">
        <v>198</v>
      </c>
      <c r="K117" s="179" t="s">
        <v>198</v>
      </c>
      <c r="L117" s="179" t="s">
        <v>198</v>
      </c>
      <c r="M117" s="179" t="s">
        <v>198</v>
      </c>
      <c r="N117" s="179" t="s">
        <v>198</v>
      </c>
      <c r="O117" s="179" t="s">
        <v>198</v>
      </c>
      <c r="P117" s="179" t="s">
        <v>198</v>
      </c>
      <c r="Q117" s="179" t="s">
        <v>198</v>
      </c>
      <c r="R117" s="37" t="s">
        <v>154</v>
      </c>
      <c r="S117" s="61">
        <v>35</v>
      </c>
      <c r="T117" s="61"/>
      <c r="U117" s="61"/>
      <c r="V117" s="61"/>
      <c r="W117" s="61">
        <f t="shared" si="5"/>
        <v>0</v>
      </c>
      <c r="X117" s="61"/>
      <c r="Y117" s="62"/>
    </row>
    <row r="118" spans="2:25" ht="14.25" customHeight="1">
      <c r="B118" s="68">
        <v>385</v>
      </c>
      <c r="C118" s="69"/>
      <c r="D118" s="179" t="s">
        <v>199</v>
      </c>
      <c r="E118" s="179" t="s">
        <v>199</v>
      </c>
      <c r="F118" s="179" t="s">
        <v>199</v>
      </c>
      <c r="G118" s="179" t="s">
        <v>199</v>
      </c>
      <c r="H118" s="179" t="s">
        <v>199</v>
      </c>
      <c r="I118" s="179" t="s">
        <v>199</v>
      </c>
      <c r="J118" s="179" t="s">
        <v>199</v>
      </c>
      <c r="K118" s="179" t="s">
        <v>199</v>
      </c>
      <c r="L118" s="179" t="s">
        <v>199</v>
      </c>
      <c r="M118" s="179" t="s">
        <v>199</v>
      </c>
      <c r="N118" s="179" t="s">
        <v>199</v>
      </c>
      <c r="O118" s="179" t="s">
        <v>199</v>
      </c>
      <c r="P118" s="179" t="s">
        <v>199</v>
      </c>
      <c r="Q118" s="179" t="s">
        <v>199</v>
      </c>
      <c r="R118" s="37" t="s">
        <v>154</v>
      </c>
      <c r="S118" s="61">
        <v>33</v>
      </c>
      <c r="T118" s="61"/>
      <c r="U118" s="61"/>
      <c r="V118" s="61"/>
      <c r="W118" s="61">
        <f t="shared" si="5"/>
        <v>0</v>
      </c>
      <c r="X118" s="61"/>
      <c r="Y118" s="62"/>
    </row>
    <row r="119" spans="2:25" ht="14.25" customHeight="1">
      <c r="B119" s="68">
        <v>386</v>
      </c>
      <c r="C119" s="69"/>
      <c r="D119" s="186" t="s">
        <v>200</v>
      </c>
      <c r="E119" s="186" t="s">
        <v>200</v>
      </c>
      <c r="F119" s="186" t="s">
        <v>200</v>
      </c>
      <c r="G119" s="186" t="s">
        <v>200</v>
      </c>
      <c r="H119" s="186" t="s">
        <v>200</v>
      </c>
      <c r="I119" s="186" t="s">
        <v>200</v>
      </c>
      <c r="J119" s="186" t="s">
        <v>200</v>
      </c>
      <c r="K119" s="186" t="s">
        <v>200</v>
      </c>
      <c r="L119" s="186" t="s">
        <v>200</v>
      </c>
      <c r="M119" s="186" t="s">
        <v>200</v>
      </c>
      <c r="N119" s="186" t="s">
        <v>200</v>
      </c>
      <c r="O119" s="186" t="s">
        <v>200</v>
      </c>
      <c r="P119" s="186" t="s">
        <v>200</v>
      </c>
      <c r="Q119" s="186" t="s">
        <v>200</v>
      </c>
      <c r="R119" s="37" t="s">
        <v>154</v>
      </c>
      <c r="S119" s="61">
        <v>35</v>
      </c>
      <c r="T119" s="61"/>
      <c r="U119" s="61"/>
      <c r="V119" s="61"/>
      <c r="W119" s="61">
        <f t="shared" si="5"/>
        <v>0</v>
      </c>
      <c r="X119" s="61"/>
      <c r="Y119" s="62"/>
    </row>
    <row r="120" spans="2:25" ht="14.25" customHeight="1">
      <c r="B120" s="68">
        <v>387</v>
      </c>
      <c r="C120" s="69"/>
      <c r="D120" s="186" t="s">
        <v>201</v>
      </c>
      <c r="E120" s="186" t="s">
        <v>201</v>
      </c>
      <c r="F120" s="186" t="s">
        <v>201</v>
      </c>
      <c r="G120" s="186" t="s">
        <v>201</v>
      </c>
      <c r="H120" s="186" t="s">
        <v>201</v>
      </c>
      <c r="I120" s="186" t="s">
        <v>201</v>
      </c>
      <c r="J120" s="186" t="s">
        <v>201</v>
      </c>
      <c r="K120" s="186" t="s">
        <v>201</v>
      </c>
      <c r="L120" s="186" t="s">
        <v>201</v>
      </c>
      <c r="M120" s="186" t="s">
        <v>201</v>
      </c>
      <c r="N120" s="186" t="s">
        <v>201</v>
      </c>
      <c r="O120" s="186" t="s">
        <v>201</v>
      </c>
      <c r="P120" s="186" t="s">
        <v>201</v>
      </c>
      <c r="Q120" s="186" t="s">
        <v>201</v>
      </c>
      <c r="R120" s="37" t="s">
        <v>154</v>
      </c>
      <c r="S120" s="61">
        <v>37</v>
      </c>
      <c r="T120" s="61"/>
      <c r="U120" s="61"/>
      <c r="V120" s="61"/>
      <c r="W120" s="61">
        <f t="shared" si="5"/>
        <v>0</v>
      </c>
      <c r="X120" s="61"/>
      <c r="Y120" s="62"/>
    </row>
    <row r="121" spans="2:25" ht="14.25" customHeight="1">
      <c r="B121" s="68">
        <v>388</v>
      </c>
      <c r="C121" s="69"/>
      <c r="D121" s="186" t="s">
        <v>202</v>
      </c>
      <c r="E121" s="186" t="s">
        <v>202</v>
      </c>
      <c r="F121" s="186" t="s">
        <v>202</v>
      </c>
      <c r="G121" s="186" t="s">
        <v>202</v>
      </c>
      <c r="H121" s="186" t="s">
        <v>202</v>
      </c>
      <c r="I121" s="186" t="s">
        <v>202</v>
      </c>
      <c r="J121" s="186" t="s">
        <v>202</v>
      </c>
      <c r="K121" s="186" t="s">
        <v>202</v>
      </c>
      <c r="L121" s="186" t="s">
        <v>202</v>
      </c>
      <c r="M121" s="186" t="s">
        <v>202</v>
      </c>
      <c r="N121" s="186" t="s">
        <v>202</v>
      </c>
      <c r="O121" s="186" t="s">
        <v>202</v>
      </c>
      <c r="P121" s="186" t="s">
        <v>202</v>
      </c>
      <c r="Q121" s="186" t="s">
        <v>202</v>
      </c>
      <c r="R121" s="37" t="s">
        <v>67</v>
      </c>
      <c r="S121" s="61">
        <v>19</v>
      </c>
      <c r="T121" s="61"/>
      <c r="U121" s="61"/>
      <c r="V121" s="61"/>
      <c r="W121" s="61">
        <f t="shared" si="5"/>
        <v>0</v>
      </c>
      <c r="X121" s="61"/>
      <c r="Y121" s="62"/>
    </row>
    <row r="122" spans="2:25" ht="14.25" customHeight="1">
      <c r="B122" s="68" t="s">
        <v>21</v>
      </c>
      <c r="C122" s="69"/>
      <c r="D122" s="186" t="s">
        <v>203</v>
      </c>
      <c r="E122" s="186" t="s">
        <v>203</v>
      </c>
      <c r="F122" s="186" t="s">
        <v>203</v>
      </c>
      <c r="G122" s="186" t="s">
        <v>203</v>
      </c>
      <c r="H122" s="186" t="s">
        <v>203</v>
      </c>
      <c r="I122" s="186" t="s">
        <v>203</v>
      </c>
      <c r="J122" s="186" t="s">
        <v>203</v>
      </c>
      <c r="K122" s="186" t="s">
        <v>203</v>
      </c>
      <c r="L122" s="186" t="s">
        <v>203</v>
      </c>
      <c r="M122" s="186" t="s">
        <v>203</v>
      </c>
      <c r="N122" s="186" t="s">
        <v>203</v>
      </c>
      <c r="O122" s="186" t="s">
        <v>203</v>
      </c>
      <c r="P122" s="186" t="s">
        <v>203</v>
      </c>
      <c r="Q122" s="186" t="s">
        <v>203</v>
      </c>
      <c r="R122" s="37" t="s">
        <v>67</v>
      </c>
      <c r="S122" s="61">
        <v>19</v>
      </c>
      <c r="T122" s="61"/>
      <c r="U122" s="61"/>
      <c r="V122" s="61"/>
      <c r="W122" s="61">
        <f t="shared" si="5"/>
        <v>0</v>
      </c>
      <c r="X122" s="61"/>
      <c r="Y122" s="62"/>
    </row>
    <row r="123" spans="2:25" ht="14.25" customHeight="1">
      <c r="B123" s="68" t="s">
        <v>22</v>
      </c>
      <c r="C123" s="69"/>
      <c r="D123" s="186" t="s">
        <v>204</v>
      </c>
      <c r="E123" s="186" t="s">
        <v>204</v>
      </c>
      <c r="F123" s="186" t="s">
        <v>204</v>
      </c>
      <c r="G123" s="186" t="s">
        <v>204</v>
      </c>
      <c r="H123" s="186" t="s">
        <v>204</v>
      </c>
      <c r="I123" s="186" t="s">
        <v>204</v>
      </c>
      <c r="J123" s="186" t="s">
        <v>204</v>
      </c>
      <c r="K123" s="186" t="s">
        <v>204</v>
      </c>
      <c r="L123" s="186" t="s">
        <v>204</v>
      </c>
      <c r="M123" s="186" t="s">
        <v>204</v>
      </c>
      <c r="N123" s="186" t="s">
        <v>204</v>
      </c>
      <c r="O123" s="186" t="s">
        <v>204</v>
      </c>
      <c r="P123" s="186" t="s">
        <v>204</v>
      </c>
      <c r="Q123" s="186" t="s">
        <v>204</v>
      </c>
      <c r="R123" s="37" t="s">
        <v>67</v>
      </c>
      <c r="S123" s="61">
        <v>19</v>
      </c>
      <c r="T123" s="61"/>
      <c r="U123" s="61"/>
      <c r="V123" s="61"/>
      <c r="W123" s="61">
        <f t="shared" si="5"/>
        <v>0</v>
      </c>
      <c r="X123" s="61"/>
      <c r="Y123" s="62"/>
    </row>
    <row r="124" spans="2:25" ht="14.25" customHeight="1">
      <c r="B124" s="68" t="s">
        <v>23</v>
      </c>
      <c r="C124" s="69"/>
      <c r="D124" s="280" t="s">
        <v>205</v>
      </c>
      <c r="E124" s="280" t="s">
        <v>205</v>
      </c>
      <c r="F124" s="280" t="s">
        <v>205</v>
      </c>
      <c r="G124" s="280" t="s">
        <v>205</v>
      </c>
      <c r="H124" s="280" t="s">
        <v>205</v>
      </c>
      <c r="I124" s="280" t="s">
        <v>205</v>
      </c>
      <c r="J124" s="280" t="s">
        <v>205</v>
      </c>
      <c r="K124" s="280" t="s">
        <v>205</v>
      </c>
      <c r="L124" s="280" t="s">
        <v>205</v>
      </c>
      <c r="M124" s="280" t="s">
        <v>205</v>
      </c>
      <c r="N124" s="280" t="s">
        <v>205</v>
      </c>
      <c r="O124" s="280" t="s">
        <v>205</v>
      </c>
      <c r="P124" s="280" t="s">
        <v>205</v>
      </c>
      <c r="Q124" s="280" t="s">
        <v>205</v>
      </c>
      <c r="R124" s="37" t="s">
        <v>67</v>
      </c>
      <c r="S124" s="61">
        <v>19</v>
      </c>
      <c r="T124" s="61"/>
      <c r="U124" s="61"/>
      <c r="V124" s="61"/>
      <c r="W124" s="61">
        <f t="shared" si="5"/>
        <v>0</v>
      </c>
      <c r="X124" s="61"/>
      <c r="Y124" s="62"/>
    </row>
    <row r="125" spans="2:25" ht="14.25" customHeight="1">
      <c r="B125" s="68">
        <v>392</v>
      </c>
      <c r="C125" s="69"/>
      <c r="D125" s="186" t="s">
        <v>206</v>
      </c>
      <c r="E125" s="186" t="s">
        <v>206</v>
      </c>
      <c r="F125" s="186" t="s">
        <v>206</v>
      </c>
      <c r="G125" s="186" t="s">
        <v>206</v>
      </c>
      <c r="H125" s="186" t="s">
        <v>206</v>
      </c>
      <c r="I125" s="186" t="s">
        <v>206</v>
      </c>
      <c r="J125" s="186" t="s">
        <v>206</v>
      </c>
      <c r="K125" s="186" t="s">
        <v>206</v>
      </c>
      <c r="L125" s="186" t="s">
        <v>206</v>
      </c>
      <c r="M125" s="186" t="s">
        <v>206</v>
      </c>
      <c r="N125" s="186" t="s">
        <v>206</v>
      </c>
      <c r="O125" s="186" t="s">
        <v>206</v>
      </c>
      <c r="P125" s="186" t="s">
        <v>206</v>
      </c>
      <c r="Q125" s="186" t="s">
        <v>206</v>
      </c>
      <c r="R125" s="37" t="s">
        <v>154</v>
      </c>
      <c r="S125" s="61">
        <v>38</v>
      </c>
      <c r="T125" s="61"/>
      <c r="U125" s="61"/>
      <c r="V125" s="61"/>
      <c r="W125" s="61">
        <f aca="true" t="shared" si="6" ref="W125:W130">S125*U125</f>
        <v>0</v>
      </c>
      <c r="X125" s="61"/>
      <c r="Y125" s="62"/>
    </row>
    <row r="126" spans="2:25" ht="14.25" customHeight="1">
      <c r="B126" s="162">
        <v>393</v>
      </c>
      <c r="C126" s="163"/>
      <c r="D126" s="187" t="s">
        <v>207</v>
      </c>
      <c r="E126" s="187" t="s">
        <v>207</v>
      </c>
      <c r="F126" s="187" t="s">
        <v>207</v>
      </c>
      <c r="G126" s="187" t="s">
        <v>207</v>
      </c>
      <c r="H126" s="187" t="s">
        <v>207</v>
      </c>
      <c r="I126" s="187" t="s">
        <v>207</v>
      </c>
      <c r="J126" s="187" t="s">
        <v>207</v>
      </c>
      <c r="K126" s="187" t="s">
        <v>207</v>
      </c>
      <c r="L126" s="187" t="s">
        <v>207</v>
      </c>
      <c r="M126" s="187" t="s">
        <v>207</v>
      </c>
      <c r="N126" s="187" t="s">
        <v>207</v>
      </c>
      <c r="O126" s="187" t="s">
        <v>207</v>
      </c>
      <c r="P126" s="187" t="s">
        <v>207</v>
      </c>
      <c r="Q126" s="187" t="s">
        <v>207</v>
      </c>
      <c r="R126" s="37" t="s">
        <v>154</v>
      </c>
      <c r="S126" s="61">
        <v>55</v>
      </c>
      <c r="T126" s="61"/>
      <c r="U126" s="61"/>
      <c r="V126" s="61"/>
      <c r="W126" s="61">
        <f t="shared" si="6"/>
        <v>0</v>
      </c>
      <c r="X126" s="61"/>
      <c r="Y126" s="62"/>
    </row>
    <row r="127" spans="2:25" ht="14.25" customHeight="1">
      <c r="B127" s="68">
        <v>394</v>
      </c>
      <c r="C127" s="69"/>
      <c r="D127" s="187" t="s">
        <v>208</v>
      </c>
      <c r="E127" s="187" t="s">
        <v>208</v>
      </c>
      <c r="F127" s="187" t="s">
        <v>208</v>
      </c>
      <c r="G127" s="187" t="s">
        <v>208</v>
      </c>
      <c r="H127" s="187" t="s">
        <v>208</v>
      </c>
      <c r="I127" s="187" t="s">
        <v>208</v>
      </c>
      <c r="J127" s="187" t="s">
        <v>208</v>
      </c>
      <c r="K127" s="187" t="s">
        <v>208</v>
      </c>
      <c r="L127" s="187" t="s">
        <v>208</v>
      </c>
      <c r="M127" s="187" t="s">
        <v>208</v>
      </c>
      <c r="N127" s="187" t="s">
        <v>208</v>
      </c>
      <c r="O127" s="187" t="s">
        <v>208</v>
      </c>
      <c r="P127" s="187" t="s">
        <v>208</v>
      </c>
      <c r="Q127" s="187" t="s">
        <v>208</v>
      </c>
      <c r="R127" s="37" t="s">
        <v>154</v>
      </c>
      <c r="S127" s="61">
        <v>67</v>
      </c>
      <c r="T127" s="61"/>
      <c r="U127" s="61"/>
      <c r="V127" s="61"/>
      <c r="W127" s="61">
        <f t="shared" si="6"/>
        <v>0</v>
      </c>
      <c r="X127" s="61"/>
      <c r="Y127" s="62"/>
    </row>
    <row r="128" spans="2:25" ht="14.25" customHeight="1">
      <c r="B128" s="68">
        <v>395</v>
      </c>
      <c r="C128" s="69"/>
      <c r="D128" s="187" t="s">
        <v>209</v>
      </c>
      <c r="E128" s="187" t="s">
        <v>209</v>
      </c>
      <c r="F128" s="187" t="s">
        <v>209</v>
      </c>
      <c r="G128" s="187" t="s">
        <v>209</v>
      </c>
      <c r="H128" s="187" t="s">
        <v>209</v>
      </c>
      <c r="I128" s="187" t="s">
        <v>209</v>
      </c>
      <c r="J128" s="187" t="s">
        <v>209</v>
      </c>
      <c r="K128" s="187" t="s">
        <v>209</v>
      </c>
      <c r="L128" s="187" t="s">
        <v>209</v>
      </c>
      <c r="M128" s="187" t="s">
        <v>209</v>
      </c>
      <c r="N128" s="187" t="s">
        <v>209</v>
      </c>
      <c r="O128" s="187" t="s">
        <v>209</v>
      </c>
      <c r="P128" s="187" t="s">
        <v>209</v>
      </c>
      <c r="Q128" s="187" t="s">
        <v>209</v>
      </c>
      <c r="R128" s="37" t="s">
        <v>154</v>
      </c>
      <c r="S128" s="61">
        <v>88</v>
      </c>
      <c r="T128" s="61"/>
      <c r="U128" s="61"/>
      <c r="V128" s="61"/>
      <c r="W128" s="61">
        <f t="shared" si="6"/>
        <v>0</v>
      </c>
      <c r="X128" s="61"/>
      <c r="Y128" s="62"/>
    </row>
    <row r="129" spans="2:25" ht="14.25" customHeight="1">
      <c r="B129" s="68">
        <v>397</v>
      </c>
      <c r="C129" s="69"/>
      <c r="D129" s="302" t="s">
        <v>210</v>
      </c>
      <c r="E129" s="302" t="s">
        <v>210</v>
      </c>
      <c r="F129" s="302" t="s">
        <v>210</v>
      </c>
      <c r="G129" s="302" t="s">
        <v>210</v>
      </c>
      <c r="H129" s="302" t="s">
        <v>210</v>
      </c>
      <c r="I129" s="302" t="s">
        <v>210</v>
      </c>
      <c r="J129" s="302" t="s">
        <v>210</v>
      </c>
      <c r="K129" s="302" t="s">
        <v>210</v>
      </c>
      <c r="L129" s="302" t="s">
        <v>210</v>
      </c>
      <c r="M129" s="302" t="s">
        <v>210</v>
      </c>
      <c r="N129" s="302" t="s">
        <v>210</v>
      </c>
      <c r="O129" s="302" t="s">
        <v>210</v>
      </c>
      <c r="P129" s="302" t="s">
        <v>210</v>
      </c>
      <c r="Q129" s="302" t="s">
        <v>210</v>
      </c>
      <c r="R129" s="37" t="s">
        <v>154</v>
      </c>
      <c r="S129" s="61">
        <v>75</v>
      </c>
      <c r="T129" s="61"/>
      <c r="U129" s="61"/>
      <c r="V129" s="61"/>
      <c r="W129" s="61">
        <f t="shared" si="6"/>
        <v>0</v>
      </c>
      <c r="X129" s="61"/>
      <c r="Y129" s="62"/>
    </row>
    <row r="130" spans="2:25" ht="14.25" customHeight="1">
      <c r="B130" s="68">
        <v>398</v>
      </c>
      <c r="C130" s="69"/>
      <c r="D130" s="305" t="s">
        <v>217</v>
      </c>
      <c r="E130" s="305" t="s">
        <v>211</v>
      </c>
      <c r="F130" s="305" t="s">
        <v>211</v>
      </c>
      <c r="G130" s="305" t="s">
        <v>211</v>
      </c>
      <c r="H130" s="305" t="s">
        <v>211</v>
      </c>
      <c r="I130" s="305" t="s">
        <v>211</v>
      </c>
      <c r="J130" s="305" t="s">
        <v>211</v>
      </c>
      <c r="K130" s="305" t="s">
        <v>211</v>
      </c>
      <c r="L130" s="305" t="s">
        <v>211</v>
      </c>
      <c r="M130" s="305" t="s">
        <v>211</v>
      </c>
      <c r="N130" s="305" t="s">
        <v>211</v>
      </c>
      <c r="O130" s="305" t="s">
        <v>211</v>
      </c>
      <c r="P130" s="305" t="s">
        <v>211</v>
      </c>
      <c r="Q130" s="305" t="s">
        <v>211</v>
      </c>
      <c r="R130" s="37" t="s">
        <v>154</v>
      </c>
      <c r="S130" s="61">
        <v>80</v>
      </c>
      <c r="T130" s="61"/>
      <c r="U130" s="61"/>
      <c r="V130" s="61"/>
      <c r="W130" s="61">
        <f t="shared" si="6"/>
        <v>0</v>
      </c>
      <c r="X130" s="61"/>
      <c r="Y130" s="62"/>
    </row>
    <row r="131" spans="2:25" ht="14.25" customHeight="1" thickBot="1">
      <c r="B131" s="343">
        <v>399</v>
      </c>
      <c r="C131" s="344"/>
      <c r="D131" s="306" t="s">
        <v>218</v>
      </c>
      <c r="E131" s="306" t="s">
        <v>212</v>
      </c>
      <c r="F131" s="306" t="s">
        <v>212</v>
      </c>
      <c r="G131" s="306" t="s">
        <v>212</v>
      </c>
      <c r="H131" s="306" t="s">
        <v>212</v>
      </c>
      <c r="I131" s="306" t="s">
        <v>212</v>
      </c>
      <c r="J131" s="306" t="s">
        <v>212</v>
      </c>
      <c r="K131" s="306" t="s">
        <v>212</v>
      </c>
      <c r="L131" s="306" t="s">
        <v>212</v>
      </c>
      <c r="M131" s="306" t="s">
        <v>212</v>
      </c>
      <c r="N131" s="306" t="s">
        <v>212</v>
      </c>
      <c r="O131" s="306" t="s">
        <v>212</v>
      </c>
      <c r="P131" s="306" t="s">
        <v>212</v>
      </c>
      <c r="Q131" s="306" t="s">
        <v>212</v>
      </c>
      <c r="R131" s="38" t="s">
        <v>154</v>
      </c>
      <c r="S131" s="168">
        <v>105</v>
      </c>
      <c r="T131" s="168"/>
      <c r="U131" s="91"/>
      <c r="V131" s="91"/>
      <c r="W131" s="91">
        <f>S131*U131</f>
        <v>0</v>
      </c>
      <c r="X131" s="91"/>
      <c r="Y131" s="92"/>
    </row>
    <row r="132" spans="2:25" ht="14.25" customHeight="1" thickBot="1">
      <c r="B132" s="49"/>
      <c r="C132" s="55" t="s">
        <v>150</v>
      </c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6"/>
      <c r="R132" s="108" t="s">
        <v>151</v>
      </c>
      <c r="S132" s="109" t="s">
        <v>151</v>
      </c>
      <c r="T132" s="109" t="s">
        <v>151</v>
      </c>
      <c r="U132" s="109" t="s">
        <v>151</v>
      </c>
      <c r="V132" s="110" t="s">
        <v>151</v>
      </c>
      <c r="W132" s="88">
        <f>SUM(W78:Y131)</f>
        <v>0</v>
      </c>
      <c r="X132" s="89"/>
      <c r="Y132" s="90"/>
    </row>
    <row r="133" spans="2:25" ht="14.25" customHeight="1" thickBot="1">
      <c r="B133" s="50"/>
      <c r="C133" s="57" t="s">
        <v>328</v>
      </c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8"/>
      <c r="R133" s="88" t="s">
        <v>152</v>
      </c>
      <c r="S133" s="89" t="s">
        <v>152</v>
      </c>
      <c r="T133" s="89" t="s">
        <v>152</v>
      </c>
      <c r="U133" s="89" t="s">
        <v>152</v>
      </c>
      <c r="V133" s="90" t="s">
        <v>152</v>
      </c>
      <c r="W133" s="88">
        <f>W132*0.2</f>
        <v>0</v>
      </c>
      <c r="X133" s="89"/>
      <c r="Y133" s="90"/>
    </row>
    <row r="134" spans="2:25" ht="14.25" customHeight="1" thickBot="1">
      <c r="B134" s="51" t="s">
        <v>17</v>
      </c>
      <c r="C134" s="53" t="s">
        <v>329</v>
      </c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4"/>
      <c r="R134" s="80" t="s">
        <v>153</v>
      </c>
      <c r="S134" s="81" t="s">
        <v>153</v>
      </c>
      <c r="T134" s="81" t="s">
        <v>153</v>
      </c>
      <c r="U134" s="81" t="s">
        <v>153</v>
      </c>
      <c r="V134" s="82" t="s">
        <v>153</v>
      </c>
      <c r="W134" s="88">
        <f>SUM(W132+W133)</f>
        <v>0</v>
      </c>
      <c r="X134" s="89"/>
      <c r="Y134" s="90"/>
    </row>
    <row r="135" spans="2:25" ht="12" customHeight="1">
      <c r="B135" s="331" t="s">
        <v>157</v>
      </c>
      <c r="C135" s="332"/>
      <c r="D135" s="335"/>
      <c r="E135" s="335"/>
      <c r="F135" s="335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  <c r="Q135" s="336"/>
      <c r="R135" s="139" t="s">
        <v>158</v>
      </c>
      <c r="S135" s="139"/>
      <c r="T135" s="141"/>
      <c r="U135" s="141"/>
      <c r="V135" s="142"/>
      <c r="W135" s="95">
        <v>2</v>
      </c>
      <c r="X135" s="96"/>
      <c r="Y135" s="97"/>
    </row>
    <row r="136" spans="2:25" ht="14.25" customHeight="1" thickBot="1">
      <c r="B136" s="333"/>
      <c r="C136" s="334"/>
      <c r="D136" s="337"/>
      <c r="E136" s="337"/>
      <c r="F136" s="337"/>
      <c r="G136" s="337"/>
      <c r="H136" s="337"/>
      <c r="I136" s="337"/>
      <c r="J136" s="337"/>
      <c r="K136" s="337"/>
      <c r="L136" s="337"/>
      <c r="M136" s="337"/>
      <c r="N136" s="337"/>
      <c r="O136" s="337"/>
      <c r="P136" s="337"/>
      <c r="Q136" s="338"/>
      <c r="R136" s="140"/>
      <c r="S136" s="140"/>
      <c r="T136" s="143"/>
      <c r="U136" s="143"/>
      <c r="V136" s="144"/>
      <c r="W136" s="98"/>
      <c r="X136" s="99"/>
      <c r="Y136" s="100"/>
    </row>
    <row r="137" spans="17:25" ht="12.75" customHeight="1">
      <c r="Q137" s="8" t="s">
        <v>12</v>
      </c>
      <c r="R137" s="59"/>
      <c r="S137" s="59"/>
      <c r="T137" s="59"/>
      <c r="U137" s="59"/>
      <c r="V137" s="59"/>
      <c r="W137" s="59"/>
      <c r="X137" s="59"/>
      <c r="Y137" s="59"/>
    </row>
    <row r="138" spans="2:25" ht="12.75" customHeight="1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40" t="s">
        <v>325</v>
      </c>
      <c r="R138" s="59"/>
      <c r="S138" s="59"/>
      <c r="T138" s="59"/>
      <c r="U138" s="59"/>
      <c r="V138" s="59"/>
      <c r="W138" s="59"/>
      <c r="X138" s="59"/>
      <c r="Y138" s="59"/>
    </row>
    <row r="139" spans="2:25" ht="12.75" customHeight="1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39" t="s">
        <v>326</v>
      </c>
      <c r="R139" s="59"/>
      <c r="S139" s="59"/>
      <c r="T139" s="59"/>
      <c r="U139" s="59"/>
      <c r="V139" s="59"/>
      <c r="W139" s="59"/>
      <c r="X139" s="59"/>
      <c r="Y139" s="59"/>
    </row>
    <row r="140" spans="2:25" ht="12.75" customHeight="1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8" t="s">
        <v>156</v>
      </c>
      <c r="R140" s="59"/>
      <c r="S140" s="59"/>
      <c r="T140" s="59"/>
      <c r="U140" s="59"/>
      <c r="V140" s="59"/>
      <c r="W140" s="59"/>
      <c r="X140" s="59"/>
      <c r="Y140" s="59"/>
    </row>
    <row r="141" spans="2:25" ht="30.75" thickBot="1">
      <c r="B141" s="65">
        <v>3</v>
      </c>
      <c r="C141" s="65"/>
      <c r="D141" s="66" t="s">
        <v>121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0"/>
      <c r="S141" s="60"/>
      <c r="T141" s="60"/>
      <c r="U141" s="60"/>
      <c r="V141" s="60"/>
      <c r="W141" s="60"/>
      <c r="X141" s="60"/>
      <c r="Y141" s="60"/>
    </row>
    <row r="142" spans="2:25" s="10" customFormat="1" ht="18.75" thickBot="1">
      <c r="B142" s="154" t="s">
        <v>117</v>
      </c>
      <c r="C142" s="155"/>
      <c r="D142" s="267">
        <f>D6</f>
        <v>0</v>
      </c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101" t="s">
        <v>119</v>
      </c>
      <c r="S142" s="102"/>
      <c r="T142" s="102"/>
      <c r="U142" s="93">
        <f>U6</f>
        <v>0</v>
      </c>
      <c r="V142" s="93"/>
      <c r="W142" s="93"/>
      <c r="X142" s="93"/>
      <c r="Y142" s="94"/>
    </row>
    <row r="143" spans="2:25" s="10" customFormat="1" ht="18.75" thickBot="1">
      <c r="B143" s="151" t="s">
        <v>118</v>
      </c>
      <c r="C143" s="152"/>
      <c r="D143" s="149">
        <f>D7</f>
        <v>0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01" t="s">
        <v>120</v>
      </c>
      <c r="S143" s="102"/>
      <c r="T143" s="102"/>
      <c r="U143" s="93">
        <f>U7</f>
        <v>0</v>
      </c>
      <c r="V143" s="93"/>
      <c r="W143" s="93"/>
      <c r="X143" s="93"/>
      <c r="Y143" s="94"/>
    </row>
    <row r="144" spans="2:25" s="30" customFormat="1" ht="16.5">
      <c r="B144" s="70" t="s">
        <v>112</v>
      </c>
      <c r="C144" s="71"/>
      <c r="D144" s="159" t="s">
        <v>213</v>
      </c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75" t="s">
        <v>113</v>
      </c>
      <c r="S144" s="77" t="s">
        <v>114</v>
      </c>
      <c r="T144" s="77"/>
      <c r="U144" s="78" t="s">
        <v>115</v>
      </c>
      <c r="V144" s="78"/>
      <c r="W144" s="83" t="s">
        <v>116</v>
      </c>
      <c r="X144" s="83"/>
      <c r="Y144" s="84"/>
    </row>
    <row r="145" spans="2:25" s="9" customFormat="1" ht="14.25" customHeight="1">
      <c r="B145" s="72"/>
      <c r="C145" s="73"/>
      <c r="D145" s="87" t="s">
        <v>6</v>
      </c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76"/>
      <c r="S145" s="161" t="s">
        <v>65</v>
      </c>
      <c r="T145" s="161"/>
      <c r="U145" s="79"/>
      <c r="V145" s="79"/>
      <c r="W145" s="85"/>
      <c r="X145" s="85"/>
      <c r="Y145" s="86"/>
    </row>
    <row r="146" spans="2:25" s="30" customFormat="1" ht="14.25" customHeight="1">
      <c r="B146" s="162">
        <v>510</v>
      </c>
      <c r="C146" s="163"/>
      <c r="D146" s="158" t="s">
        <v>221</v>
      </c>
      <c r="E146" s="158" t="s">
        <v>221</v>
      </c>
      <c r="F146" s="158" t="s">
        <v>221</v>
      </c>
      <c r="G146" s="158" t="s">
        <v>221</v>
      </c>
      <c r="H146" s="158" t="s">
        <v>221</v>
      </c>
      <c r="I146" s="158" t="s">
        <v>221</v>
      </c>
      <c r="J146" s="158" t="s">
        <v>221</v>
      </c>
      <c r="K146" s="158" t="s">
        <v>221</v>
      </c>
      <c r="L146" s="158" t="s">
        <v>221</v>
      </c>
      <c r="M146" s="158" t="s">
        <v>221</v>
      </c>
      <c r="N146" s="158" t="s">
        <v>221</v>
      </c>
      <c r="O146" s="158" t="s">
        <v>221</v>
      </c>
      <c r="P146" s="158" t="s">
        <v>221</v>
      </c>
      <c r="Q146" s="158" t="s">
        <v>221</v>
      </c>
      <c r="R146" s="23" t="s">
        <v>154</v>
      </c>
      <c r="S146" s="61">
        <v>61</v>
      </c>
      <c r="T146" s="61"/>
      <c r="U146" s="61"/>
      <c r="V146" s="61"/>
      <c r="W146" s="61">
        <f aca="true" t="shared" si="7" ref="W146:W176">S146*U146</f>
        <v>0</v>
      </c>
      <c r="X146" s="61"/>
      <c r="Y146" s="62"/>
    </row>
    <row r="147" spans="2:25" ht="14.25" customHeight="1">
      <c r="B147" s="68">
        <v>511</v>
      </c>
      <c r="C147" s="69"/>
      <c r="D147" s="158" t="s">
        <v>222</v>
      </c>
      <c r="E147" s="158" t="s">
        <v>222</v>
      </c>
      <c r="F147" s="158" t="s">
        <v>222</v>
      </c>
      <c r="G147" s="158" t="s">
        <v>222</v>
      </c>
      <c r="H147" s="158" t="s">
        <v>222</v>
      </c>
      <c r="I147" s="158" t="s">
        <v>222</v>
      </c>
      <c r="J147" s="158" t="s">
        <v>222</v>
      </c>
      <c r="K147" s="158" t="s">
        <v>222</v>
      </c>
      <c r="L147" s="158" t="s">
        <v>222</v>
      </c>
      <c r="M147" s="158" t="s">
        <v>222</v>
      </c>
      <c r="N147" s="158" t="s">
        <v>222</v>
      </c>
      <c r="O147" s="158" t="s">
        <v>222</v>
      </c>
      <c r="P147" s="158" t="s">
        <v>222</v>
      </c>
      <c r="Q147" s="158" t="s">
        <v>222</v>
      </c>
      <c r="R147" s="23" t="s">
        <v>154</v>
      </c>
      <c r="S147" s="61">
        <v>27</v>
      </c>
      <c r="T147" s="61"/>
      <c r="U147" s="61"/>
      <c r="V147" s="61"/>
      <c r="W147" s="61">
        <f t="shared" si="7"/>
        <v>0</v>
      </c>
      <c r="X147" s="61"/>
      <c r="Y147" s="62"/>
    </row>
    <row r="148" spans="2:25" ht="14.25" customHeight="1">
      <c r="B148" s="68" t="s">
        <v>39</v>
      </c>
      <c r="C148" s="69"/>
      <c r="D148" s="158" t="s">
        <v>223</v>
      </c>
      <c r="E148" s="158" t="s">
        <v>223</v>
      </c>
      <c r="F148" s="158" t="s">
        <v>223</v>
      </c>
      <c r="G148" s="158" t="s">
        <v>223</v>
      </c>
      <c r="H148" s="158" t="s">
        <v>223</v>
      </c>
      <c r="I148" s="158" t="s">
        <v>223</v>
      </c>
      <c r="J148" s="158" t="s">
        <v>223</v>
      </c>
      <c r="K148" s="158" t="s">
        <v>223</v>
      </c>
      <c r="L148" s="158" t="s">
        <v>223</v>
      </c>
      <c r="M148" s="158" t="s">
        <v>223</v>
      </c>
      <c r="N148" s="158" t="s">
        <v>223</v>
      </c>
      <c r="O148" s="158" t="s">
        <v>223</v>
      </c>
      <c r="P148" s="158" t="s">
        <v>223</v>
      </c>
      <c r="Q148" s="158" t="s">
        <v>223</v>
      </c>
      <c r="R148" s="23" t="s">
        <v>154</v>
      </c>
      <c r="S148" s="61">
        <v>41</v>
      </c>
      <c r="T148" s="61"/>
      <c r="U148" s="61"/>
      <c r="V148" s="61"/>
      <c r="W148" s="61">
        <f t="shared" si="7"/>
        <v>0</v>
      </c>
      <c r="X148" s="61"/>
      <c r="Y148" s="62"/>
    </row>
    <row r="149" spans="2:25" ht="14.25" customHeight="1">
      <c r="B149" s="68" t="s">
        <v>40</v>
      </c>
      <c r="C149" s="69"/>
      <c r="D149" s="158" t="s">
        <v>224</v>
      </c>
      <c r="E149" s="158" t="s">
        <v>224</v>
      </c>
      <c r="F149" s="158" t="s">
        <v>224</v>
      </c>
      <c r="G149" s="158" t="s">
        <v>224</v>
      </c>
      <c r="H149" s="158" t="s">
        <v>224</v>
      </c>
      <c r="I149" s="158" t="s">
        <v>224</v>
      </c>
      <c r="J149" s="158" t="s">
        <v>224</v>
      </c>
      <c r="K149" s="158" t="s">
        <v>224</v>
      </c>
      <c r="L149" s="158" t="s">
        <v>224</v>
      </c>
      <c r="M149" s="158" t="s">
        <v>224</v>
      </c>
      <c r="N149" s="158" t="s">
        <v>224</v>
      </c>
      <c r="O149" s="158" t="s">
        <v>224</v>
      </c>
      <c r="P149" s="158" t="s">
        <v>224</v>
      </c>
      <c r="Q149" s="158" t="s">
        <v>224</v>
      </c>
      <c r="R149" s="23" t="s">
        <v>154</v>
      </c>
      <c r="S149" s="61">
        <v>64</v>
      </c>
      <c r="T149" s="61"/>
      <c r="U149" s="61"/>
      <c r="V149" s="61"/>
      <c r="W149" s="61">
        <f t="shared" si="7"/>
        <v>0</v>
      </c>
      <c r="X149" s="61"/>
      <c r="Y149" s="62"/>
    </row>
    <row r="150" spans="2:25" ht="14.25" customHeight="1">
      <c r="B150" s="68">
        <v>514</v>
      </c>
      <c r="C150" s="69"/>
      <c r="D150" s="158" t="s">
        <v>225</v>
      </c>
      <c r="E150" s="158" t="s">
        <v>225</v>
      </c>
      <c r="F150" s="158" t="s">
        <v>225</v>
      </c>
      <c r="G150" s="158" t="s">
        <v>225</v>
      </c>
      <c r="H150" s="158" t="s">
        <v>225</v>
      </c>
      <c r="I150" s="158" t="s">
        <v>225</v>
      </c>
      <c r="J150" s="158" t="s">
        <v>225</v>
      </c>
      <c r="K150" s="158" t="s">
        <v>225</v>
      </c>
      <c r="L150" s="158" t="s">
        <v>225</v>
      </c>
      <c r="M150" s="158" t="s">
        <v>225</v>
      </c>
      <c r="N150" s="158" t="s">
        <v>225</v>
      </c>
      <c r="O150" s="158" t="s">
        <v>225</v>
      </c>
      <c r="P150" s="158" t="s">
        <v>225</v>
      </c>
      <c r="Q150" s="158" t="s">
        <v>225</v>
      </c>
      <c r="R150" s="23" t="s">
        <v>154</v>
      </c>
      <c r="S150" s="61">
        <v>59</v>
      </c>
      <c r="T150" s="61"/>
      <c r="U150" s="61"/>
      <c r="V150" s="61"/>
      <c r="W150" s="61">
        <f>S150*U150</f>
        <v>0</v>
      </c>
      <c r="X150" s="61"/>
      <c r="Y150" s="62"/>
    </row>
    <row r="151" spans="2:25" ht="14.25" customHeight="1">
      <c r="B151" s="68" t="s">
        <v>64</v>
      </c>
      <c r="C151" s="69"/>
      <c r="D151" s="157" t="s">
        <v>226</v>
      </c>
      <c r="E151" s="157" t="s">
        <v>226</v>
      </c>
      <c r="F151" s="157" t="s">
        <v>226</v>
      </c>
      <c r="G151" s="157" t="s">
        <v>226</v>
      </c>
      <c r="H151" s="157" t="s">
        <v>226</v>
      </c>
      <c r="I151" s="157" t="s">
        <v>226</v>
      </c>
      <c r="J151" s="157" t="s">
        <v>226</v>
      </c>
      <c r="K151" s="157" t="s">
        <v>226</v>
      </c>
      <c r="L151" s="157" t="s">
        <v>226</v>
      </c>
      <c r="M151" s="157" t="s">
        <v>226</v>
      </c>
      <c r="N151" s="157" t="s">
        <v>226</v>
      </c>
      <c r="O151" s="157" t="s">
        <v>226</v>
      </c>
      <c r="P151" s="157" t="s">
        <v>226</v>
      </c>
      <c r="Q151" s="157" t="s">
        <v>226</v>
      </c>
      <c r="R151" s="23" t="s">
        <v>154</v>
      </c>
      <c r="S151" s="61">
        <v>64</v>
      </c>
      <c r="T151" s="61"/>
      <c r="U151" s="61"/>
      <c r="V151" s="61"/>
      <c r="W151" s="61">
        <f>S151*U151</f>
        <v>0</v>
      </c>
      <c r="X151" s="61"/>
      <c r="Y151" s="62"/>
    </row>
    <row r="152" spans="2:25" ht="14.25" customHeight="1">
      <c r="B152" s="68">
        <v>515</v>
      </c>
      <c r="C152" s="69"/>
      <c r="D152" s="158" t="s">
        <v>227</v>
      </c>
      <c r="E152" s="158" t="s">
        <v>227</v>
      </c>
      <c r="F152" s="158" t="s">
        <v>227</v>
      </c>
      <c r="G152" s="158" t="s">
        <v>227</v>
      </c>
      <c r="H152" s="158" t="s">
        <v>227</v>
      </c>
      <c r="I152" s="158" t="s">
        <v>227</v>
      </c>
      <c r="J152" s="158" t="s">
        <v>227</v>
      </c>
      <c r="K152" s="158" t="s">
        <v>227</v>
      </c>
      <c r="L152" s="158" t="s">
        <v>227</v>
      </c>
      <c r="M152" s="158" t="s">
        <v>227</v>
      </c>
      <c r="N152" s="158" t="s">
        <v>227</v>
      </c>
      <c r="O152" s="158" t="s">
        <v>227</v>
      </c>
      <c r="P152" s="158" t="s">
        <v>227</v>
      </c>
      <c r="Q152" s="158" t="s">
        <v>227</v>
      </c>
      <c r="R152" s="23" t="s">
        <v>154</v>
      </c>
      <c r="S152" s="61">
        <v>41</v>
      </c>
      <c r="T152" s="61"/>
      <c r="U152" s="61"/>
      <c r="V152" s="61"/>
      <c r="W152" s="61">
        <f t="shared" si="7"/>
        <v>0</v>
      </c>
      <c r="X152" s="61"/>
      <c r="Y152" s="62"/>
    </row>
    <row r="153" spans="2:251" ht="14.25" customHeight="1">
      <c r="B153" s="68">
        <v>516</v>
      </c>
      <c r="C153" s="69"/>
      <c r="D153" s="158" t="s">
        <v>228</v>
      </c>
      <c r="E153" s="158" t="s">
        <v>228</v>
      </c>
      <c r="F153" s="158" t="s">
        <v>228</v>
      </c>
      <c r="G153" s="158" t="s">
        <v>228</v>
      </c>
      <c r="H153" s="158" t="s">
        <v>228</v>
      </c>
      <c r="I153" s="158" t="s">
        <v>228</v>
      </c>
      <c r="J153" s="158" t="s">
        <v>228</v>
      </c>
      <c r="K153" s="158" t="s">
        <v>228</v>
      </c>
      <c r="L153" s="158" t="s">
        <v>228</v>
      </c>
      <c r="M153" s="158" t="s">
        <v>228</v>
      </c>
      <c r="N153" s="158" t="s">
        <v>228</v>
      </c>
      <c r="O153" s="158" t="s">
        <v>228</v>
      </c>
      <c r="P153" s="158" t="s">
        <v>228</v>
      </c>
      <c r="Q153" s="158" t="s">
        <v>228</v>
      </c>
      <c r="R153" s="23" t="s">
        <v>154</v>
      </c>
      <c r="S153" s="61">
        <v>86</v>
      </c>
      <c r="T153" s="61"/>
      <c r="U153" s="61"/>
      <c r="V153" s="61"/>
      <c r="W153" s="61">
        <f t="shared" si="7"/>
        <v>0</v>
      </c>
      <c r="X153" s="61"/>
      <c r="Y153" s="62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</row>
    <row r="154" spans="2:251" ht="14.25" customHeight="1">
      <c r="B154" s="68" t="s">
        <v>63</v>
      </c>
      <c r="C154" s="69"/>
      <c r="D154" s="157" t="s">
        <v>229</v>
      </c>
      <c r="E154" s="157" t="s">
        <v>229</v>
      </c>
      <c r="F154" s="157" t="s">
        <v>229</v>
      </c>
      <c r="G154" s="157" t="s">
        <v>229</v>
      </c>
      <c r="H154" s="157" t="s">
        <v>229</v>
      </c>
      <c r="I154" s="157" t="s">
        <v>229</v>
      </c>
      <c r="J154" s="157" t="s">
        <v>229</v>
      </c>
      <c r="K154" s="157" t="s">
        <v>229</v>
      </c>
      <c r="L154" s="157" t="s">
        <v>229</v>
      </c>
      <c r="M154" s="157" t="s">
        <v>229</v>
      </c>
      <c r="N154" s="157" t="s">
        <v>229</v>
      </c>
      <c r="O154" s="157" t="s">
        <v>229</v>
      </c>
      <c r="P154" s="157" t="s">
        <v>229</v>
      </c>
      <c r="Q154" s="157" t="s">
        <v>229</v>
      </c>
      <c r="R154" s="23" t="s">
        <v>154</v>
      </c>
      <c r="S154" s="61">
        <v>92</v>
      </c>
      <c r="T154" s="61"/>
      <c r="U154" s="61"/>
      <c r="V154" s="61"/>
      <c r="W154" s="61">
        <f t="shared" si="7"/>
        <v>0</v>
      </c>
      <c r="X154" s="61"/>
      <c r="Y154" s="62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</row>
    <row r="155" spans="2:251" ht="14.25" customHeight="1">
      <c r="B155" s="68" t="s">
        <v>41</v>
      </c>
      <c r="C155" s="69"/>
      <c r="D155" s="158" t="s">
        <v>230</v>
      </c>
      <c r="E155" s="158" t="s">
        <v>230</v>
      </c>
      <c r="F155" s="158" t="s">
        <v>230</v>
      </c>
      <c r="G155" s="158" t="s">
        <v>230</v>
      </c>
      <c r="H155" s="158" t="s">
        <v>230</v>
      </c>
      <c r="I155" s="158" t="s">
        <v>230</v>
      </c>
      <c r="J155" s="158" t="s">
        <v>230</v>
      </c>
      <c r="K155" s="158" t="s">
        <v>230</v>
      </c>
      <c r="L155" s="158" t="s">
        <v>230</v>
      </c>
      <c r="M155" s="158" t="s">
        <v>230</v>
      </c>
      <c r="N155" s="158" t="s">
        <v>230</v>
      </c>
      <c r="O155" s="158" t="s">
        <v>230</v>
      </c>
      <c r="P155" s="158" t="s">
        <v>230</v>
      </c>
      <c r="Q155" s="158" t="s">
        <v>230</v>
      </c>
      <c r="R155" s="23" t="s">
        <v>154</v>
      </c>
      <c r="S155" s="61">
        <v>52</v>
      </c>
      <c r="T155" s="61"/>
      <c r="U155" s="61"/>
      <c r="V155" s="61"/>
      <c r="W155" s="61">
        <f t="shared" si="7"/>
        <v>0</v>
      </c>
      <c r="X155" s="61"/>
      <c r="Y155" s="62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</row>
    <row r="156" spans="2:251" ht="14.25" customHeight="1">
      <c r="B156" s="68" t="s">
        <v>42</v>
      </c>
      <c r="C156" s="69"/>
      <c r="D156" s="158" t="s">
        <v>231</v>
      </c>
      <c r="E156" s="158" t="s">
        <v>231</v>
      </c>
      <c r="F156" s="158" t="s">
        <v>231</v>
      </c>
      <c r="G156" s="158" t="s">
        <v>231</v>
      </c>
      <c r="H156" s="158" t="s">
        <v>231</v>
      </c>
      <c r="I156" s="158" t="s">
        <v>231</v>
      </c>
      <c r="J156" s="158" t="s">
        <v>231</v>
      </c>
      <c r="K156" s="158" t="s">
        <v>231</v>
      </c>
      <c r="L156" s="158" t="s">
        <v>231</v>
      </c>
      <c r="M156" s="158" t="s">
        <v>231</v>
      </c>
      <c r="N156" s="158" t="s">
        <v>231</v>
      </c>
      <c r="O156" s="158" t="s">
        <v>231</v>
      </c>
      <c r="P156" s="158" t="s">
        <v>231</v>
      </c>
      <c r="Q156" s="158" t="s">
        <v>231</v>
      </c>
      <c r="R156" s="23" t="s">
        <v>154</v>
      </c>
      <c r="S156" s="61">
        <v>59</v>
      </c>
      <c r="T156" s="61"/>
      <c r="U156" s="61"/>
      <c r="V156" s="61"/>
      <c r="W156" s="61">
        <f t="shared" si="7"/>
        <v>0</v>
      </c>
      <c r="X156" s="61"/>
      <c r="Y156" s="62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</row>
    <row r="157" spans="2:25" ht="14.25" customHeight="1">
      <c r="B157" s="68" t="s">
        <v>43</v>
      </c>
      <c r="C157" s="69"/>
      <c r="D157" s="158" t="s">
        <v>232</v>
      </c>
      <c r="E157" s="158" t="s">
        <v>232</v>
      </c>
      <c r="F157" s="158" t="s">
        <v>232</v>
      </c>
      <c r="G157" s="158" t="s">
        <v>232</v>
      </c>
      <c r="H157" s="158" t="s">
        <v>232</v>
      </c>
      <c r="I157" s="158" t="s">
        <v>232</v>
      </c>
      <c r="J157" s="158" t="s">
        <v>232</v>
      </c>
      <c r="K157" s="158" t="s">
        <v>232</v>
      </c>
      <c r="L157" s="158" t="s">
        <v>232</v>
      </c>
      <c r="M157" s="158" t="s">
        <v>232</v>
      </c>
      <c r="N157" s="158" t="s">
        <v>232</v>
      </c>
      <c r="O157" s="158" t="s">
        <v>232</v>
      </c>
      <c r="P157" s="158" t="s">
        <v>232</v>
      </c>
      <c r="Q157" s="158" t="s">
        <v>232</v>
      </c>
      <c r="R157" s="23" t="s">
        <v>154</v>
      </c>
      <c r="S157" s="61">
        <v>86</v>
      </c>
      <c r="T157" s="61"/>
      <c r="U157" s="61"/>
      <c r="V157" s="61"/>
      <c r="W157" s="61">
        <f t="shared" si="7"/>
        <v>0</v>
      </c>
      <c r="X157" s="61"/>
      <c r="Y157" s="62"/>
    </row>
    <row r="158" spans="2:25" ht="14.25" customHeight="1">
      <c r="B158" s="68" t="s">
        <v>335</v>
      </c>
      <c r="C158" s="69"/>
      <c r="D158" s="347" t="s">
        <v>336</v>
      </c>
      <c r="E158" s="158" t="s">
        <v>232</v>
      </c>
      <c r="F158" s="158" t="s">
        <v>232</v>
      </c>
      <c r="G158" s="158" t="s">
        <v>232</v>
      </c>
      <c r="H158" s="158" t="s">
        <v>232</v>
      </c>
      <c r="I158" s="158" t="s">
        <v>232</v>
      </c>
      <c r="J158" s="158" t="s">
        <v>232</v>
      </c>
      <c r="K158" s="158" t="s">
        <v>232</v>
      </c>
      <c r="L158" s="158" t="s">
        <v>232</v>
      </c>
      <c r="M158" s="158" t="s">
        <v>232</v>
      </c>
      <c r="N158" s="158" t="s">
        <v>232</v>
      </c>
      <c r="O158" s="158" t="s">
        <v>232</v>
      </c>
      <c r="P158" s="158" t="s">
        <v>232</v>
      </c>
      <c r="Q158" s="158" t="s">
        <v>232</v>
      </c>
      <c r="R158" s="23" t="s">
        <v>154</v>
      </c>
      <c r="S158" s="61">
        <v>86</v>
      </c>
      <c r="T158" s="61"/>
      <c r="U158" s="61"/>
      <c r="V158" s="61"/>
      <c r="W158" s="61">
        <f>S158*U158</f>
        <v>0</v>
      </c>
      <c r="X158" s="61"/>
      <c r="Y158" s="62"/>
    </row>
    <row r="159" spans="2:25" ht="14.25" customHeight="1">
      <c r="B159" s="68">
        <v>520</v>
      </c>
      <c r="C159" s="69"/>
      <c r="D159" s="312" t="s">
        <v>233</v>
      </c>
      <c r="E159" s="312" t="s">
        <v>233</v>
      </c>
      <c r="F159" s="312" t="s">
        <v>233</v>
      </c>
      <c r="G159" s="312" t="s">
        <v>233</v>
      </c>
      <c r="H159" s="312" t="s">
        <v>233</v>
      </c>
      <c r="I159" s="312" t="s">
        <v>233</v>
      </c>
      <c r="J159" s="312" t="s">
        <v>233</v>
      </c>
      <c r="K159" s="312" t="s">
        <v>233</v>
      </c>
      <c r="L159" s="312" t="s">
        <v>233</v>
      </c>
      <c r="M159" s="312" t="s">
        <v>233</v>
      </c>
      <c r="N159" s="312" t="s">
        <v>233</v>
      </c>
      <c r="O159" s="312" t="s">
        <v>233</v>
      </c>
      <c r="P159" s="312" t="s">
        <v>233</v>
      </c>
      <c r="Q159" s="312" t="s">
        <v>233</v>
      </c>
      <c r="R159" s="23" t="s">
        <v>154</v>
      </c>
      <c r="S159" s="61">
        <v>30</v>
      </c>
      <c r="T159" s="61"/>
      <c r="U159" s="61"/>
      <c r="V159" s="61"/>
      <c r="W159" s="61">
        <f t="shared" si="7"/>
        <v>0</v>
      </c>
      <c r="X159" s="61"/>
      <c r="Y159" s="62"/>
    </row>
    <row r="160" spans="2:25" s="28" customFormat="1" ht="15.75">
      <c r="B160" s="281" t="s">
        <v>20</v>
      </c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  <c r="R160" s="27"/>
      <c r="S160" s="160"/>
      <c r="T160" s="160"/>
      <c r="U160" s="307"/>
      <c r="V160" s="307"/>
      <c r="W160" s="103"/>
      <c r="X160" s="103"/>
      <c r="Y160" s="104"/>
    </row>
    <row r="161" spans="2:25" s="30" customFormat="1" ht="14.25" customHeight="1">
      <c r="B161" s="68" t="s">
        <v>37</v>
      </c>
      <c r="C161" s="69"/>
      <c r="D161" s="186" t="s">
        <v>219</v>
      </c>
      <c r="E161" s="186" t="s">
        <v>219</v>
      </c>
      <c r="F161" s="186" t="s">
        <v>219</v>
      </c>
      <c r="G161" s="186" t="s">
        <v>219</v>
      </c>
      <c r="H161" s="186" t="s">
        <v>219</v>
      </c>
      <c r="I161" s="186" t="s">
        <v>219</v>
      </c>
      <c r="J161" s="186" t="s">
        <v>219</v>
      </c>
      <c r="K161" s="186" t="s">
        <v>219</v>
      </c>
      <c r="L161" s="186" t="s">
        <v>219</v>
      </c>
      <c r="M161" s="186" t="s">
        <v>219</v>
      </c>
      <c r="N161" s="186" t="s">
        <v>219</v>
      </c>
      <c r="O161" s="186" t="s">
        <v>219</v>
      </c>
      <c r="P161" s="186" t="s">
        <v>219</v>
      </c>
      <c r="Q161" s="186" t="s">
        <v>219</v>
      </c>
      <c r="R161" s="23" t="s">
        <v>154</v>
      </c>
      <c r="S161" s="61">
        <v>265</v>
      </c>
      <c r="T161" s="61"/>
      <c r="U161" s="61"/>
      <c r="V161" s="61"/>
      <c r="W161" s="61">
        <f>S161*U161</f>
        <v>0</v>
      </c>
      <c r="X161" s="61"/>
      <c r="Y161" s="62"/>
    </row>
    <row r="162" spans="2:25" s="30" customFormat="1" ht="14.25" customHeight="1">
      <c r="B162" s="162" t="s">
        <v>38</v>
      </c>
      <c r="C162" s="163"/>
      <c r="D162" s="283" t="s">
        <v>220</v>
      </c>
      <c r="E162" s="283" t="s">
        <v>220</v>
      </c>
      <c r="F162" s="283" t="s">
        <v>220</v>
      </c>
      <c r="G162" s="283" t="s">
        <v>220</v>
      </c>
      <c r="H162" s="283" t="s">
        <v>220</v>
      </c>
      <c r="I162" s="283" t="s">
        <v>220</v>
      </c>
      <c r="J162" s="283" t="s">
        <v>220</v>
      </c>
      <c r="K162" s="283" t="s">
        <v>220</v>
      </c>
      <c r="L162" s="283" t="s">
        <v>220</v>
      </c>
      <c r="M162" s="283" t="s">
        <v>220</v>
      </c>
      <c r="N162" s="283" t="s">
        <v>220</v>
      </c>
      <c r="O162" s="283" t="s">
        <v>220</v>
      </c>
      <c r="P162" s="283" t="s">
        <v>220</v>
      </c>
      <c r="Q162" s="283" t="s">
        <v>220</v>
      </c>
      <c r="R162" s="23" t="s">
        <v>154</v>
      </c>
      <c r="S162" s="61">
        <v>385</v>
      </c>
      <c r="T162" s="61"/>
      <c r="U162" s="61"/>
      <c r="V162" s="61"/>
      <c r="W162" s="61">
        <f>S162*U162</f>
        <v>0</v>
      </c>
      <c r="X162" s="61"/>
      <c r="Y162" s="62"/>
    </row>
    <row r="163" spans="2:25" ht="14.25" customHeight="1">
      <c r="B163" s="68">
        <v>540</v>
      </c>
      <c r="C163" s="69"/>
      <c r="D163" s="186" t="s">
        <v>234</v>
      </c>
      <c r="E163" s="186" t="s">
        <v>234</v>
      </c>
      <c r="F163" s="186" t="s">
        <v>234</v>
      </c>
      <c r="G163" s="186" t="s">
        <v>234</v>
      </c>
      <c r="H163" s="186" t="s">
        <v>234</v>
      </c>
      <c r="I163" s="186" t="s">
        <v>234</v>
      </c>
      <c r="J163" s="186" t="s">
        <v>234</v>
      </c>
      <c r="K163" s="186" t="s">
        <v>234</v>
      </c>
      <c r="L163" s="186" t="s">
        <v>234</v>
      </c>
      <c r="M163" s="186" t="s">
        <v>234</v>
      </c>
      <c r="N163" s="186" t="s">
        <v>234</v>
      </c>
      <c r="O163" s="186" t="s">
        <v>234</v>
      </c>
      <c r="P163" s="186" t="s">
        <v>234</v>
      </c>
      <c r="Q163" s="186" t="s">
        <v>234</v>
      </c>
      <c r="R163" s="41" t="s">
        <v>154</v>
      </c>
      <c r="S163" s="308">
        <v>40</v>
      </c>
      <c r="T163" s="308"/>
      <c r="U163" s="61"/>
      <c r="V163" s="61"/>
      <c r="W163" s="61">
        <f t="shared" si="7"/>
        <v>0</v>
      </c>
      <c r="X163" s="61"/>
      <c r="Y163" s="62"/>
    </row>
    <row r="164" spans="2:25" ht="14.25" customHeight="1">
      <c r="B164" s="68" t="s">
        <v>44</v>
      </c>
      <c r="C164" s="69"/>
      <c r="D164" s="311" t="s">
        <v>235</v>
      </c>
      <c r="E164" s="311" t="s">
        <v>235</v>
      </c>
      <c r="F164" s="311" t="s">
        <v>235</v>
      </c>
      <c r="G164" s="311" t="s">
        <v>235</v>
      </c>
      <c r="H164" s="311" t="s">
        <v>235</v>
      </c>
      <c r="I164" s="311" t="s">
        <v>235</v>
      </c>
      <c r="J164" s="311" t="s">
        <v>235</v>
      </c>
      <c r="K164" s="311" t="s">
        <v>235</v>
      </c>
      <c r="L164" s="311" t="s">
        <v>235</v>
      </c>
      <c r="M164" s="311" t="s">
        <v>235</v>
      </c>
      <c r="N164" s="311" t="s">
        <v>235</v>
      </c>
      <c r="O164" s="311" t="s">
        <v>235</v>
      </c>
      <c r="P164" s="311" t="s">
        <v>235</v>
      </c>
      <c r="Q164" s="311" t="s">
        <v>235</v>
      </c>
      <c r="R164" s="41" t="s">
        <v>154</v>
      </c>
      <c r="S164" s="308">
        <v>60</v>
      </c>
      <c r="T164" s="308"/>
      <c r="U164" s="61"/>
      <c r="V164" s="61"/>
      <c r="W164" s="61">
        <f t="shared" si="7"/>
        <v>0</v>
      </c>
      <c r="X164" s="61"/>
      <c r="Y164" s="62"/>
    </row>
    <row r="165" spans="2:25" ht="14.25" customHeight="1">
      <c r="B165" s="162">
        <v>542</v>
      </c>
      <c r="C165" s="163"/>
      <c r="D165" s="186" t="s">
        <v>236</v>
      </c>
      <c r="E165" s="186" t="s">
        <v>236</v>
      </c>
      <c r="F165" s="186" t="s">
        <v>236</v>
      </c>
      <c r="G165" s="186" t="s">
        <v>236</v>
      </c>
      <c r="H165" s="186" t="s">
        <v>236</v>
      </c>
      <c r="I165" s="186" t="s">
        <v>236</v>
      </c>
      <c r="J165" s="186" t="s">
        <v>236</v>
      </c>
      <c r="K165" s="186" t="s">
        <v>236</v>
      </c>
      <c r="L165" s="186" t="s">
        <v>236</v>
      </c>
      <c r="M165" s="186" t="s">
        <v>236</v>
      </c>
      <c r="N165" s="186" t="s">
        <v>236</v>
      </c>
      <c r="O165" s="186" t="s">
        <v>236</v>
      </c>
      <c r="P165" s="186" t="s">
        <v>236</v>
      </c>
      <c r="Q165" s="186" t="s">
        <v>236</v>
      </c>
      <c r="R165" s="41" t="s">
        <v>154</v>
      </c>
      <c r="S165" s="308">
        <v>75</v>
      </c>
      <c r="T165" s="308"/>
      <c r="U165" s="61"/>
      <c r="V165" s="61"/>
      <c r="W165" s="61">
        <f t="shared" si="7"/>
        <v>0</v>
      </c>
      <c r="X165" s="61"/>
      <c r="Y165" s="62"/>
    </row>
    <row r="166" spans="2:25" ht="14.25" customHeight="1">
      <c r="B166" s="162" t="s">
        <v>45</v>
      </c>
      <c r="C166" s="163"/>
      <c r="D166" s="186" t="s">
        <v>237</v>
      </c>
      <c r="E166" s="186" t="s">
        <v>237</v>
      </c>
      <c r="F166" s="186" t="s">
        <v>237</v>
      </c>
      <c r="G166" s="186" t="s">
        <v>237</v>
      </c>
      <c r="H166" s="186" t="s">
        <v>237</v>
      </c>
      <c r="I166" s="186" t="s">
        <v>237</v>
      </c>
      <c r="J166" s="186" t="s">
        <v>237</v>
      </c>
      <c r="K166" s="186" t="s">
        <v>237</v>
      </c>
      <c r="L166" s="186" t="s">
        <v>237</v>
      </c>
      <c r="M166" s="186" t="s">
        <v>237</v>
      </c>
      <c r="N166" s="186" t="s">
        <v>237</v>
      </c>
      <c r="O166" s="186" t="s">
        <v>237</v>
      </c>
      <c r="P166" s="186" t="s">
        <v>237</v>
      </c>
      <c r="Q166" s="186" t="s">
        <v>237</v>
      </c>
      <c r="R166" s="41" t="s">
        <v>154</v>
      </c>
      <c r="S166" s="308">
        <v>100</v>
      </c>
      <c r="T166" s="308"/>
      <c r="U166" s="61"/>
      <c r="V166" s="61"/>
      <c r="W166" s="61">
        <f t="shared" si="7"/>
        <v>0</v>
      </c>
      <c r="X166" s="61"/>
      <c r="Y166" s="62"/>
    </row>
    <row r="167" spans="2:25" ht="14.25" customHeight="1">
      <c r="B167" s="68">
        <v>545</v>
      </c>
      <c r="C167" s="69"/>
      <c r="D167" s="186" t="s">
        <v>238</v>
      </c>
      <c r="E167" s="186" t="s">
        <v>238</v>
      </c>
      <c r="F167" s="186" t="s">
        <v>238</v>
      </c>
      <c r="G167" s="186" t="s">
        <v>238</v>
      </c>
      <c r="H167" s="186" t="s">
        <v>238</v>
      </c>
      <c r="I167" s="186" t="s">
        <v>238</v>
      </c>
      <c r="J167" s="186" t="s">
        <v>238</v>
      </c>
      <c r="K167" s="186" t="s">
        <v>238</v>
      </c>
      <c r="L167" s="186" t="s">
        <v>238</v>
      </c>
      <c r="M167" s="186" t="s">
        <v>238</v>
      </c>
      <c r="N167" s="186" t="s">
        <v>238</v>
      </c>
      <c r="O167" s="186" t="s">
        <v>238</v>
      </c>
      <c r="P167" s="186" t="s">
        <v>238</v>
      </c>
      <c r="Q167" s="186" t="s">
        <v>238</v>
      </c>
      <c r="R167" s="41" t="s">
        <v>154</v>
      </c>
      <c r="S167" s="308">
        <v>80</v>
      </c>
      <c r="T167" s="308"/>
      <c r="U167" s="61"/>
      <c r="V167" s="61"/>
      <c r="W167" s="61">
        <f t="shared" si="7"/>
        <v>0</v>
      </c>
      <c r="X167" s="61"/>
      <c r="Y167" s="62"/>
    </row>
    <row r="168" spans="2:25" ht="14.25" customHeight="1">
      <c r="B168" s="68" t="s">
        <v>46</v>
      </c>
      <c r="C168" s="69"/>
      <c r="D168" s="186" t="s">
        <v>239</v>
      </c>
      <c r="E168" s="186" t="s">
        <v>239</v>
      </c>
      <c r="F168" s="186" t="s">
        <v>239</v>
      </c>
      <c r="G168" s="186" t="s">
        <v>239</v>
      </c>
      <c r="H168" s="186" t="s">
        <v>239</v>
      </c>
      <c r="I168" s="186" t="s">
        <v>239</v>
      </c>
      <c r="J168" s="186" t="s">
        <v>239</v>
      </c>
      <c r="K168" s="186" t="s">
        <v>239</v>
      </c>
      <c r="L168" s="186" t="s">
        <v>239</v>
      </c>
      <c r="M168" s="186" t="s">
        <v>239</v>
      </c>
      <c r="N168" s="186" t="s">
        <v>239</v>
      </c>
      <c r="O168" s="186" t="s">
        <v>239</v>
      </c>
      <c r="P168" s="186" t="s">
        <v>239</v>
      </c>
      <c r="Q168" s="186" t="s">
        <v>239</v>
      </c>
      <c r="R168" s="41" t="s">
        <v>154</v>
      </c>
      <c r="S168" s="308">
        <v>100</v>
      </c>
      <c r="T168" s="308"/>
      <c r="U168" s="61"/>
      <c r="V168" s="61"/>
      <c r="W168" s="61">
        <f t="shared" si="7"/>
        <v>0</v>
      </c>
      <c r="X168" s="61"/>
      <c r="Y168" s="62"/>
    </row>
    <row r="169" spans="2:25" ht="14.25" customHeight="1">
      <c r="B169" s="68" t="s">
        <v>47</v>
      </c>
      <c r="C169" s="69"/>
      <c r="D169" s="304" t="s">
        <v>240</v>
      </c>
      <c r="E169" s="304" t="s">
        <v>240</v>
      </c>
      <c r="F169" s="304" t="s">
        <v>240</v>
      </c>
      <c r="G169" s="304" t="s">
        <v>240</v>
      </c>
      <c r="H169" s="304" t="s">
        <v>240</v>
      </c>
      <c r="I169" s="304" t="s">
        <v>240</v>
      </c>
      <c r="J169" s="304" t="s">
        <v>240</v>
      </c>
      <c r="K169" s="304" t="s">
        <v>240</v>
      </c>
      <c r="L169" s="304" t="s">
        <v>240</v>
      </c>
      <c r="M169" s="304" t="s">
        <v>240</v>
      </c>
      <c r="N169" s="304" t="s">
        <v>240</v>
      </c>
      <c r="O169" s="304" t="s">
        <v>240</v>
      </c>
      <c r="P169" s="304" t="s">
        <v>240</v>
      </c>
      <c r="Q169" s="304" t="s">
        <v>240</v>
      </c>
      <c r="R169" s="41" t="s">
        <v>154</v>
      </c>
      <c r="S169" s="308">
        <v>175</v>
      </c>
      <c r="T169" s="308"/>
      <c r="U169" s="61"/>
      <c r="V169" s="61"/>
      <c r="W169" s="61">
        <f t="shared" si="7"/>
        <v>0</v>
      </c>
      <c r="X169" s="61"/>
      <c r="Y169" s="62"/>
    </row>
    <row r="170" spans="2:25" ht="14.25" customHeight="1">
      <c r="B170" s="68" t="s">
        <v>48</v>
      </c>
      <c r="C170" s="69"/>
      <c r="D170" s="313" t="s">
        <v>241</v>
      </c>
      <c r="E170" s="313" t="s">
        <v>241</v>
      </c>
      <c r="F170" s="313" t="s">
        <v>241</v>
      </c>
      <c r="G170" s="313" t="s">
        <v>241</v>
      </c>
      <c r="H170" s="313" t="s">
        <v>241</v>
      </c>
      <c r="I170" s="313" t="s">
        <v>241</v>
      </c>
      <c r="J170" s="313" t="s">
        <v>241</v>
      </c>
      <c r="K170" s="313" t="s">
        <v>241</v>
      </c>
      <c r="L170" s="313" t="s">
        <v>241</v>
      </c>
      <c r="M170" s="313" t="s">
        <v>241</v>
      </c>
      <c r="N170" s="313" t="s">
        <v>241</v>
      </c>
      <c r="O170" s="313" t="s">
        <v>241</v>
      </c>
      <c r="P170" s="313" t="s">
        <v>241</v>
      </c>
      <c r="Q170" s="313" t="s">
        <v>241</v>
      </c>
      <c r="R170" s="41" t="s">
        <v>154</v>
      </c>
      <c r="S170" s="308">
        <v>205</v>
      </c>
      <c r="T170" s="308"/>
      <c r="U170" s="61"/>
      <c r="V170" s="61"/>
      <c r="W170" s="61">
        <f t="shared" si="7"/>
        <v>0</v>
      </c>
      <c r="X170" s="61"/>
      <c r="Y170" s="62"/>
    </row>
    <row r="171" spans="2:251" ht="14.25" customHeight="1">
      <c r="B171" s="68" t="s">
        <v>49</v>
      </c>
      <c r="C171" s="69"/>
      <c r="D171" s="283" t="s">
        <v>242</v>
      </c>
      <c r="E171" s="283" t="s">
        <v>242</v>
      </c>
      <c r="F171" s="283" t="s">
        <v>242</v>
      </c>
      <c r="G171" s="283" t="s">
        <v>242</v>
      </c>
      <c r="H171" s="283" t="s">
        <v>242</v>
      </c>
      <c r="I171" s="283" t="s">
        <v>242</v>
      </c>
      <c r="J171" s="283" t="s">
        <v>242</v>
      </c>
      <c r="K171" s="283" t="s">
        <v>242</v>
      </c>
      <c r="L171" s="283" t="s">
        <v>242</v>
      </c>
      <c r="M171" s="283" t="s">
        <v>242</v>
      </c>
      <c r="N171" s="283" t="s">
        <v>242</v>
      </c>
      <c r="O171" s="283" t="s">
        <v>242</v>
      </c>
      <c r="P171" s="283" t="s">
        <v>242</v>
      </c>
      <c r="Q171" s="283" t="s">
        <v>242</v>
      </c>
      <c r="R171" s="41" t="s">
        <v>154</v>
      </c>
      <c r="S171" s="308">
        <v>305</v>
      </c>
      <c r="T171" s="308"/>
      <c r="U171" s="61"/>
      <c r="V171" s="61"/>
      <c r="W171" s="61">
        <f t="shared" si="7"/>
        <v>0</v>
      </c>
      <c r="X171" s="61"/>
      <c r="Y171" s="62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</row>
    <row r="172" spans="2:251" ht="14.25" customHeight="1">
      <c r="B172" s="68" t="s">
        <v>50</v>
      </c>
      <c r="C172" s="69"/>
      <c r="D172" s="310" t="s">
        <v>243</v>
      </c>
      <c r="E172" s="310" t="s">
        <v>243</v>
      </c>
      <c r="F172" s="310" t="s">
        <v>243</v>
      </c>
      <c r="G172" s="310" t="s">
        <v>243</v>
      </c>
      <c r="H172" s="310" t="s">
        <v>243</v>
      </c>
      <c r="I172" s="310" t="s">
        <v>243</v>
      </c>
      <c r="J172" s="310" t="s">
        <v>243</v>
      </c>
      <c r="K172" s="310" t="s">
        <v>243</v>
      </c>
      <c r="L172" s="310" t="s">
        <v>243</v>
      </c>
      <c r="M172" s="310" t="s">
        <v>243</v>
      </c>
      <c r="N172" s="310" t="s">
        <v>243</v>
      </c>
      <c r="O172" s="310" t="s">
        <v>243</v>
      </c>
      <c r="P172" s="310" t="s">
        <v>243</v>
      </c>
      <c r="Q172" s="310" t="s">
        <v>243</v>
      </c>
      <c r="R172" s="41" t="s">
        <v>154</v>
      </c>
      <c r="S172" s="308">
        <v>395</v>
      </c>
      <c r="T172" s="308"/>
      <c r="U172" s="61"/>
      <c r="V172" s="61"/>
      <c r="W172" s="61">
        <f t="shared" si="7"/>
        <v>0</v>
      </c>
      <c r="X172" s="61"/>
      <c r="Y172" s="62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</row>
    <row r="173" spans="2:251" ht="14.25" customHeight="1">
      <c r="B173" s="68" t="s">
        <v>51</v>
      </c>
      <c r="C173" s="69"/>
      <c r="D173" s="310" t="s">
        <v>244</v>
      </c>
      <c r="E173" s="310" t="s">
        <v>244</v>
      </c>
      <c r="F173" s="310" t="s">
        <v>244</v>
      </c>
      <c r="G173" s="310" t="s">
        <v>244</v>
      </c>
      <c r="H173" s="310" t="s">
        <v>244</v>
      </c>
      <c r="I173" s="310" t="s">
        <v>244</v>
      </c>
      <c r="J173" s="310" t="s">
        <v>244</v>
      </c>
      <c r="K173" s="310" t="s">
        <v>244</v>
      </c>
      <c r="L173" s="310" t="s">
        <v>244</v>
      </c>
      <c r="M173" s="310" t="s">
        <v>244</v>
      </c>
      <c r="N173" s="310" t="s">
        <v>244</v>
      </c>
      <c r="O173" s="310" t="s">
        <v>244</v>
      </c>
      <c r="P173" s="310" t="s">
        <v>244</v>
      </c>
      <c r="Q173" s="310" t="s">
        <v>244</v>
      </c>
      <c r="R173" s="41" t="s">
        <v>154</v>
      </c>
      <c r="S173" s="308">
        <v>165</v>
      </c>
      <c r="T173" s="308"/>
      <c r="U173" s="61"/>
      <c r="V173" s="61"/>
      <c r="W173" s="61">
        <f t="shared" si="7"/>
        <v>0</v>
      </c>
      <c r="X173" s="61"/>
      <c r="Y173" s="62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</row>
    <row r="174" spans="2:251" ht="14.25" customHeight="1">
      <c r="B174" s="68" t="s">
        <v>52</v>
      </c>
      <c r="C174" s="69"/>
      <c r="D174" s="309" t="s">
        <v>245</v>
      </c>
      <c r="E174" s="309" t="s">
        <v>245</v>
      </c>
      <c r="F174" s="309" t="s">
        <v>245</v>
      </c>
      <c r="G174" s="309" t="s">
        <v>245</v>
      </c>
      <c r="H174" s="309" t="s">
        <v>245</v>
      </c>
      <c r="I174" s="309" t="s">
        <v>245</v>
      </c>
      <c r="J174" s="309" t="s">
        <v>245</v>
      </c>
      <c r="K174" s="309" t="s">
        <v>245</v>
      </c>
      <c r="L174" s="309" t="s">
        <v>245</v>
      </c>
      <c r="M174" s="309" t="s">
        <v>245</v>
      </c>
      <c r="N174" s="309" t="s">
        <v>245</v>
      </c>
      <c r="O174" s="309" t="s">
        <v>245</v>
      </c>
      <c r="P174" s="309" t="s">
        <v>245</v>
      </c>
      <c r="Q174" s="309" t="s">
        <v>245</v>
      </c>
      <c r="R174" s="41" t="s">
        <v>154</v>
      </c>
      <c r="S174" s="308">
        <v>570</v>
      </c>
      <c r="T174" s="308"/>
      <c r="U174" s="61"/>
      <c r="V174" s="61"/>
      <c r="W174" s="61">
        <f t="shared" si="7"/>
        <v>0</v>
      </c>
      <c r="X174" s="61"/>
      <c r="Y174" s="62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</row>
    <row r="175" spans="2:251" ht="14.25" customHeight="1">
      <c r="B175" s="68" t="s">
        <v>53</v>
      </c>
      <c r="C175" s="69"/>
      <c r="D175" s="310" t="s">
        <v>246</v>
      </c>
      <c r="E175" s="310" t="s">
        <v>246</v>
      </c>
      <c r="F175" s="310" t="s">
        <v>246</v>
      </c>
      <c r="G175" s="310" t="s">
        <v>246</v>
      </c>
      <c r="H175" s="310" t="s">
        <v>246</v>
      </c>
      <c r="I175" s="310" t="s">
        <v>246</v>
      </c>
      <c r="J175" s="310" t="s">
        <v>246</v>
      </c>
      <c r="K175" s="310" t="s">
        <v>246</v>
      </c>
      <c r="L175" s="310" t="s">
        <v>246</v>
      </c>
      <c r="M175" s="310" t="s">
        <v>246</v>
      </c>
      <c r="N175" s="310" t="s">
        <v>246</v>
      </c>
      <c r="O175" s="310" t="s">
        <v>246</v>
      </c>
      <c r="P175" s="310" t="s">
        <v>246</v>
      </c>
      <c r="Q175" s="310" t="s">
        <v>246</v>
      </c>
      <c r="R175" s="41" t="s">
        <v>154</v>
      </c>
      <c r="S175" s="308">
        <v>640</v>
      </c>
      <c r="T175" s="308"/>
      <c r="U175" s="61"/>
      <c r="V175" s="61"/>
      <c r="W175" s="61">
        <f t="shared" si="7"/>
        <v>0</v>
      </c>
      <c r="X175" s="61"/>
      <c r="Y175" s="62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</row>
    <row r="176" spans="2:251" ht="14.25" customHeight="1">
      <c r="B176" s="68" t="s">
        <v>7</v>
      </c>
      <c r="C176" s="69"/>
      <c r="D176" s="283" t="s">
        <v>247</v>
      </c>
      <c r="E176" s="283" t="s">
        <v>247</v>
      </c>
      <c r="F176" s="283" t="s">
        <v>247</v>
      </c>
      <c r="G176" s="283" t="s">
        <v>247</v>
      </c>
      <c r="H176" s="283" t="s">
        <v>247</v>
      </c>
      <c r="I176" s="283" t="s">
        <v>247</v>
      </c>
      <c r="J176" s="283" t="s">
        <v>247</v>
      </c>
      <c r="K176" s="283" t="s">
        <v>247</v>
      </c>
      <c r="L176" s="283" t="s">
        <v>247</v>
      </c>
      <c r="M176" s="283" t="s">
        <v>247</v>
      </c>
      <c r="N176" s="283" t="s">
        <v>247</v>
      </c>
      <c r="O176" s="283" t="s">
        <v>247</v>
      </c>
      <c r="P176" s="283" t="s">
        <v>247</v>
      </c>
      <c r="Q176" s="283" t="s">
        <v>247</v>
      </c>
      <c r="R176" s="41" t="s">
        <v>154</v>
      </c>
      <c r="S176" s="308">
        <v>115</v>
      </c>
      <c r="T176" s="308"/>
      <c r="U176" s="61"/>
      <c r="V176" s="61"/>
      <c r="W176" s="61">
        <f t="shared" si="7"/>
        <v>0</v>
      </c>
      <c r="X176" s="61"/>
      <c r="Y176" s="62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</row>
    <row r="177" spans="2:251" ht="14.25" customHeight="1">
      <c r="B177" s="68">
        <v>560</v>
      </c>
      <c r="C177" s="69"/>
      <c r="D177" s="158" t="s">
        <v>248</v>
      </c>
      <c r="E177" s="158" t="s">
        <v>248</v>
      </c>
      <c r="F177" s="158" t="s">
        <v>248</v>
      </c>
      <c r="G177" s="158" t="s">
        <v>248</v>
      </c>
      <c r="H177" s="158" t="s">
        <v>248</v>
      </c>
      <c r="I177" s="158" t="s">
        <v>248</v>
      </c>
      <c r="J177" s="158" t="s">
        <v>248</v>
      </c>
      <c r="K177" s="158" t="s">
        <v>248</v>
      </c>
      <c r="L177" s="158" t="s">
        <v>248</v>
      </c>
      <c r="M177" s="158" t="s">
        <v>248</v>
      </c>
      <c r="N177" s="158" t="s">
        <v>248</v>
      </c>
      <c r="O177" s="158" t="s">
        <v>248</v>
      </c>
      <c r="P177" s="158" t="s">
        <v>248</v>
      </c>
      <c r="Q177" s="158" t="s">
        <v>248</v>
      </c>
      <c r="R177" s="41" t="s">
        <v>154</v>
      </c>
      <c r="S177" s="308">
        <v>20</v>
      </c>
      <c r="T177" s="308"/>
      <c r="U177" s="61"/>
      <c r="V177" s="61"/>
      <c r="W177" s="61">
        <f>S177*U177</f>
        <v>0</v>
      </c>
      <c r="X177" s="61"/>
      <c r="Y177" s="62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</row>
    <row r="178" spans="2:25" ht="14.25" customHeight="1">
      <c r="B178" s="321"/>
      <c r="C178" s="322"/>
      <c r="D178" s="314" t="s">
        <v>8</v>
      </c>
      <c r="E178" s="315"/>
      <c r="F178" s="315"/>
      <c r="G178" s="315"/>
      <c r="H178" s="315"/>
      <c r="I178" s="315"/>
      <c r="J178" s="315"/>
      <c r="K178" s="315"/>
      <c r="L178" s="315"/>
      <c r="M178" s="315"/>
      <c r="N178" s="315"/>
      <c r="O178" s="315"/>
      <c r="P178" s="315"/>
      <c r="Q178" s="316"/>
      <c r="R178" s="25"/>
      <c r="S178" s="317"/>
      <c r="T178" s="318"/>
      <c r="U178" s="319"/>
      <c r="V178" s="320"/>
      <c r="W178" s="105"/>
      <c r="X178" s="106"/>
      <c r="Y178" s="107"/>
    </row>
    <row r="179" spans="1:25" ht="14.25" customHeight="1">
      <c r="A179" s="7"/>
      <c r="B179" s="323" t="s">
        <v>54</v>
      </c>
      <c r="C179" s="324"/>
      <c r="D179" s="327" t="s">
        <v>345</v>
      </c>
      <c r="E179" s="327" t="s">
        <v>249</v>
      </c>
      <c r="F179" s="327" t="s">
        <v>249</v>
      </c>
      <c r="G179" s="327" t="s">
        <v>249</v>
      </c>
      <c r="H179" s="327" t="s">
        <v>249</v>
      </c>
      <c r="I179" s="327" t="s">
        <v>249</v>
      </c>
      <c r="J179" s="327" t="s">
        <v>249</v>
      </c>
      <c r="K179" s="327" t="s">
        <v>249</v>
      </c>
      <c r="L179" s="327" t="s">
        <v>249</v>
      </c>
      <c r="M179" s="327" t="s">
        <v>249</v>
      </c>
      <c r="N179" s="327" t="s">
        <v>249</v>
      </c>
      <c r="O179" s="327" t="s">
        <v>249</v>
      </c>
      <c r="P179" s="327" t="s">
        <v>249</v>
      </c>
      <c r="Q179" s="327" t="s">
        <v>249</v>
      </c>
      <c r="R179" s="23" t="s">
        <v>154</v>
      </c>
      <c r="S179" s="328">
        <v>150</v>
      </c>
      <c r="T179" s="328"/>
      <c r="U179" s="61"/>
      <c r="V179" s="61"/>
      <c r="W179" s="61">
        <f>S179*U179</f>
        <v>0</v>
      </c>
      <c r="X179" s="61"/>
      <c r="Y179" s="62"/>
    </row>
    <row r="180" spans="1:25" ht="14.25" customHeight="1">
      <c r="A180" s="7"/>
      <c r="B180" s="323" t="s">
        <v>330</v>
      </c>
      <c r="C180" s="324"/>
      <c r="D180" s="327" t="s">
        <v>346</v>
      </c>
      <c r="E180" s="327" t="s">
        <v>250</v>
      </c>
      <c r="F180" s="327" t="s">
        <v>250</v>
      </c>
      <c r="G180" s="327" t="s">
        <v>250</v>
      </c>
      <c r="H180" s="327" t="s">
        <v>250</v>
      </c>
      <c r="I180" s="327" t="s">
        <v>250</v>
      </c>
      <c r="J180" s="327" t="s">
        <v>250</v>
      </c>
      <c r="K180" s="327" t="s">
        <v>250</v>
      </c>
      <c r="L180" s="327" t="s">
        <v>250</v>
      </c>
      <c r="M180" s="327" t="s">
        <v>250</v>
      </c>
      <c r="N180" s="327" t="s">
        <v>250</v>
      </c>
      <c r="O180" s="327" t="s">
        <v>250</v>
      </c>
      <c r="P180" s="327" t="s">
        <v>250</v>
      </c>
      <c r="Q180" s="327" t="s">
        <v>250</v>
      </c>
      <c r="R180" s="23" t="s">
        <v>154</v>
      </c>
      <c r="S180" s="328">
        <v>250</v>
      </c>
      <c r="T180" s="328"/>
      <c r="U180" s="61"/>
      <c r="V180" s="61"/>
      <c r="W180" s="61">
        <f>S180*U180</f>
        <v>0</v>
      </c>
      <c r="X180" s="61"/>
      <c r="Y180" s="62"/>
    </row>
    <row r="181" spans="1:25" ht="14.25" customHeight="1">
      <c r="A181" s="7"/>
      <c r="B181" s="323" t="s">
        <v>331</v>
      </c>
      <c r="C181" s="324"/>
      <c r="D181" s="327" t="s">
        <v>347</v>
      </c>
      <c r="E181" s="327" t="s">
        <v>251</v>
      </c>
      <c r="F181" s="327" t="s">
        <v>251</v>
      </c>
      <c r="G181" s="327" t="s">
        <v>251</v>
      </c>
      <c r="H181" s="327" t="s">
        <v>251</v>
      </c>
      <c r="I181" s="327" t="s">
        <v>251</v>
      </c>
      <c r="J181" s="327" t="s">
        <v>251</v>
      </c>
      <c r="K181" s="327" t="s">
        <v>251</v>
      </c>
      <c r="L181" s="327" t="s">
        <v>251</v>
      </c>
      <c r="M181" s="327" t="s">
        <v>251</v>
      </c>
      <c r="N181" s="327" t="s">
        <v>251</v>
      </c>
      <c r="O181" s="327" t="s">
        <v>251</v>
      </c>
      <c r="P181" s="327" t="s">
        <v>251</v>
      </c>
      <c r="Q181" s="327" t="s">
        <v>251</v>
      </c>
      <c r="R181" s="23" t="s">
        <v>154</v>
      </c>
      <c r="S181" s="328">
        <v>430</v>
      </c>
      <c r="T181" s="328"/>
      <c r="U181" s="61"/>
      <c r="V181" s="61"/>
      <c r="W181" s="61">
        <f>S181*U181</f>
        <v>0</v>
      </c>
      <c r="X181" s="61"/>
      <c r="Y181" s="62"/>
    </row>
    <row r="182" spans="1:25" ht="14.25" customHeight="1">
      <c r="A182" s="7"/>
      <c r="B182" s="325">
        <v>346</v>
      </c>
      <c r="C182" s="326"/>
      <c r="D182" s="304" t="s">
        <v>348</v>
      </c>
      <c r="E182" s="304" t="s">
        <v>252</v>
      </c>
      <c r="F182" s="304" t="s">
        <v>252</v>
      </c>
      <c r="G182" s="304" t="s">
        <v>252</v>
      </c>
      <c r="H182" s="304" t="s">
        <v>252</v>
      </c>
      <c r="I182" s="304" t="s">
        <v>252</v>
      </c>
      <c r="J182" s="304" t="s">
        <v>252</v>
      </c>
      <c r="K182" s="304" t="s">
        <v>252</v>
      </c>
      <c r="L182" s="304" t="s">
        <v>252</v>
      </c>
      <c r="M182" s="304" t="s">
        <v>252</v>
      </c>
      <c r="N182" s="304" t="s">
        <v>252</v>
      </c>
      <c r="O182" s="304" t="s">
        <v>252</v>
      </c>
      <c r="P182" s="304" t="s">
        <v>252</v>
      </c>
      <c r="Q182" s="304" t="s">
        <v>252</v>
      </c>
      <c r="R182" s="23" t="s">
        <v>154</v>
      </c>
      <c r="S182" s="328">
        <v>12</v>
      </c>
      <c r="T182" s="328"/>
      <c r="U182" s="61"/>
      <c r="V182" s="61"/>
      <c r="W182" s="61">
        <f>S182*U182</f>
        <v>0</v>
      </c>
      <c r="X182" s="61"/>
      <c r="Y182" s="62"/>
    </row>
    <row r="183" spans="1:25" ht="14.25" customHeight="1" thickBot="1">
      <c r="A183" s="7"/>
      <c r="B183" s="325" t="s">
        <v>55</v>
      </c>
      <c r="C183" s="326"/>
      <c r="D183" s="327" t="s">
        <v>349</v>
      </c>
      <c r="E183" s="327" t="s">
        <v>253</v>
      </c>
      <c r="F183" s="327" t="s">
        <v>253</v>
      </c>
      <c r="G183" s="327" t="s">
        <v>253</v>
      </c>
      <c r="H183" s="327" t="s">
        <v>253</v>
      </c>
      <c r="I183" s="327" t="s">
        <v>253</v>
      </c>
      <c r="J183" s="327" t="s">
        <v>253</v>
      </c>
      <c r="K183" s="327" t="s">
        <v>253</v>
      </c>
      <c r="L183" s="327" t="s">
        <v>253</v>
      </c>
      <c r="M183" s="327" t="s">
        <v>253</v>
      </c>
      <c r="N183" s="327" t="s">
        <v>253</v>
      </c>
      <c r="O183" s="327" t="s">
        <v>253</v>
      </c>
      <c r="P183" s="327" t="s">
        <v>253</v>
      </c>
      <c r="Q183" s="327" t="s">
        <v>253</v>
      </c>
      <c r="R183" s="23" t="s">
        <v>154</v>
      </c>
      <c r="S183" s="329">
        <v>45</v>
      </c>
      <c r="T183" s="329"/>
      <c r="U183" s="61"/>
      <c r="V183" s="61"/>
      <c r="W183" s="61">
        <f>S183*U183</f>
        <v>0</v>
      </c>
      <c r="X183" s="61"/>
      <c r="Y183" s="62"/>
    </row>
    <row r="184" spans="2:25" ht="14.25" customHeight="1" thickBot="1">
      <c r="B184" s="49"/>
      <c r="C184" s="55" t="s">
        <v>150</v>
      </c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6"/>
      <c r="R184" s="108" t="s">
        <v>151</v>
      </c>
      <c r="S184" s="109" t="s">
        <v>151</v>
      </c>
      <c r="T184" s="109" t="s">
        <v>151</v>
      </c>
      <c r="U184" s="109" t="s">
        <v>151</v>
      </c>
      <c r="V184" s="110" t="s">
        <v>151</v>
      </c>
      <c r="W184" s="88">
        <f>SUM(W146:Y183)</f>
        <v>0</v>
      </c>
      <c r="X184" s="89"/>
      <c r="Y184" s="90"/>
    </row>
    <row r="185" spans="2:25" ht="14.25" customHeight="1" thickBot="1">
      <c r="B185" s="50"/>
      <c r="C185" s="57" t="s">
        <v>328</v>
      </c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8"/>
      <c r="R185" s="88" t="s">
        <v>152</v>
      </c>
      <c r="S185" s="89" t="s">
        <v>152</v>
      </c>
      <c r="T185" s="89" t="s">
        <v>152</v>
      </c>
      <c r="U185" s="89" t="s">
        <v>152</v>
      </c>
      <c r="V185" s="90" t="s">
        <v>152</v>
      </c>
      <c r="W185" s="88">
        <f>W184*0.2</f>
        <v>0</v>
      </c>
      <c r="X185" s="89"/>
      <c r="Y185" s="90"/>
    </row>
    <row r="186" spans="2:25" ht="15.75" customHeight="1" thickBot="1">
      <c r="B186" s="51" t="s">
        <v>17</v>
      </c>
      <c r="C186" s="53" t="s">
        <v>329</v>
      </c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4"/>
      <c r="R186" s="80" t="s">
        <v>153</v>
      </c>
      <c r="S186" s="81" t="s">
        <v>153</v>
      </c>
      <c r="T186" s="81" t="s">
        <v>153</v>
      </c>
      <c r="U186" s="81" t="s">
        <v>153</v>
      </c>
      <c r="V186" s="82" t="s">
        <v>153</v>
      </c>
      <c r="W186" s="88">
        <f>SUM(W184+W185)</f>
        <v>0</v>
      </c>
      <c r="X186" s="89"/>
      <c r="Y186" s="90"/>
    </row>
    <row r="187" spans="2:25" ht="12" customHeight="1">
      <c r="B187" s="331" t="s">
        <v>157</v>
      </c>
      <c r="C187" s="332"/>
      <c r="D187" s="335"/>
      <c r="E187" s="335"/>
      <c r="F187" s="335"/>
      <c r="G187" s="335"/>
      <c r="H187" s="335"/>
      <c r="I187" s="335"/>
      <c r="J187" s="335"/>
      <c r="K187" s="335"/>
      <c r="L187" s="335"/>
      <c r="M187" s="335"/>
      <c r="N187" s="335"/>
      <c r="O187" s="335"/>
      <c r="P187" s="335"/>
      <c r="Q187" s="336"/>
      <c r="R187" s="139" t="s">
        <v>158</v>
      </c>
      <c r="S187" s="139"/>
      <c r="T187" s="141"/>
      <c r="U187" s="141"/>
      <c r="V187" s="142"/>
      <c r="W187" s="95">
        <v>3</v>
      </c>
      <c r="X187" s="96"/>
      <c r="Y187" s="97"/>
    </row>
    <row r="188" spans="2:25" ht="16.5" customHeight="1" thickBot="1">
      <c r="B188" s="333"/>
      <c r="C188" s="334"/>
      <c r="D188" s="337"/>
      <c r="E188" s="337"/>
      <c r="F188" s="337"/>
      <c r="G188" s="337"/>
      <c r="H188" s="337"/>
      <c r="I188" s="337"/>
      <c r="J188" s="337"/>
      <c r="K188" s="337"/>
      <c r="L188" s="337"/>
      <c r="M188" s="337"/>
      <c r="N188" s="337"/>
      <c r="O188" s="337"/>
      <c r="P188" s="337"/>
      <c r="Q188" s="338"/>
      <c r="R188" s="140"/>
      <c r="S188" s="140"/>
      <c r="T188" s="143"/>
      <c r="U188" s="143"/>
      <c r="V188" s="144"/>
      <c r="W188" s="98"/>
      <c r="X188" s="99"/>
      <c r="Y188" s="100"/>
    </row>
    <row r="189" spans="17:25" ht="12.75" customHeight="1">
      <c r="Q189" s="8" t="s">
        <v>12</v>
      </c>
      <c r="R189" s="59"/>
      <c r="S189" s="59"/>
      <c r="T189" s="59"/>
      <c r="U189" s="59"/>
      <c r="V189" s="59"/>
      <c r="W189" s="59"/>
      <c r="X189" s="59"/>
      <c r="Y189" s="59"/>
    </row>
    <row r="190" spans="2:25" ht="12.75" customHeight="1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40" t="s">
        <v>325</v>
      </c>
      <c r="R190" s="59"/>
      <c r="S190" s="59"/>
      <c r="T190" s="59"/>
      <c r="U190" s="59"/>
      <c r="V190" s="59"/>
      <c r="W190" s="59"/>
      <c r="X190" s="59"/>
      <c r="Y190" s="59"/>
    </row>
    <row r="191" spans="2:25" ht="12.75" customHeight="1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39" t="s">
        <v>326</v>
      </c>
      <c r="R191" s="59"/>
      <c r="S191" s="59"/>
      <c r="T191" s="59"/>
      <c r="U191" s="59"/>
      <c r="V191" s="59"/>
      <c r="W191" s="59"/>
      <c r="X191" s="59"/>
      <c r="Y191" s="59"/>
    </row>
    <row r="192" spans="2:25" ht="12.75" customHeight="1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8" t="s">
        <v>156</v>
      </c>
      <c r="R192" s="59"/>
      <c r="S192" s="59"/>
      <c r="T192" s="59"/>
      <c r="U192" s="59"/>
      <c r="V192" s="59"/>
      <c r="W192" s="59"/>
      <c r="X192" s="59"/>
      <c r="Y192" s="59"/>
    </row>
    <row r="193" spans="2:25" ht="30.75" thickBot="1">
      <c r="B193" s="65">
        <v>4</v>
      </c>
      <c r="C193" s="65"/>
      <c r="D193" s="66" t="s">
        <v>121</v>
      </c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0"/>
      <c r="S193" s="60"/>
      <c r="T193" s="60"/>
      <c r="U193" s="60"/>
      <c r="V193" s="60"/>
      <c r="W193" s="60"/>
      <c r="X193" s="60"/>
      <c r="Y193" s="60"/>
    </row>
    <row r="194" spans="2:25" s="10" customFormat="1" ht="18.75" thickBot="1">
      <c r="B194" s="154" t="s">
        <v>117</v>
      </c>
      <c r="C194" s="155"/>
      <c r="D194" s="267">
        <f>D6</f>
        <v>0</v>
      </c>
      <c r="E194" s="267"/>
      <c r="F194" s="267"/>
      <c r="G194" s="267"/>
      <c r="H194" s="267"/>
      <c r="I194" s="267"/>
      <c r="J194" s="267"/>
      <c r="K194" s="267"/>
      <c r="L194" s="267"/>
      <c r="M194" s="267"/>
      <c r="N194" s="267"/>
      <c r="O194" s="267"/>
      <c r="P194" s="267"/>
      <c r="Q194" s="268"/>
      <c r="R194" s="101" t="s">
        <v>119</v>
      </c>
      <c r="S194" s="102"/>
      <c r="T194" s="102"/>
      <c r="U194" s="93">
        <f>U6</f>
        <v>0</v>
      </c>
      <c r="V194" s="93"/>
      <c r="W194" s="93"/>
      <c r="X194" s="93"/>
      <c r="Y194" s="94"/>
    </row>
    <row r="195" spans="2:25" s="10" customFormat="1" ht="18.75" thickBot="1">
      <c r="B195" s="151" t="s">
        <v>118</v>
      </c>
      <c r="C195" s="152"/>
      <c r="D195" s="149">
        <f>D7</f>
        <v>0</v>
      </c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50"/>
      <c r="R195" s="101" t="s">
        <v>120</v>
      </c>
      <c r="S195" s="102"/>
      <c r="T195" s="102"/>
      <c r="U195" s="93">
        <f>U7</f>
        <v>0</v>
      </c>
      <c r="V195" s="93"/>
      <c r="W195" s="93"/>
      <c r="X195" s="93"/>
      <c r="Y195" s="94"/>
    </row>
    <row r="196" spans="2:25" s="10" customFormat="1" ht="16.5">
      <c r="B196" s="70" t="s">
        <v>112</v>
      </c>
      <c r="C196" s="71"/>
      <c r="D196" s="159" t="s">
        <v>213</v>
      </c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75" t="s">
        <v>113</v>
      </c>
      <c r="S196" s="77" t="s">
        <v>114</v>
      </c>
      <c r="T196" s="77"/>
      <c r="U196" s="78" t="s">
        <v>115</v>
      </c>
      <c r="V196" s="78"/>
      <c r="W196" s="83" t="s">
        <v>116</v>
      </c>
      <c r="X196" s="83"/>
      <c r="Y196" s="84"/>
    </row>
    <row r="197" spans="2:25" ht="14.25" customHeight="1">
      <c r="B197" s="72"/>
      <c r="C197" s="73"/>
      <c r="D197" s="87" t="s">
        <v>255</v>
      </c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76"/>
      <c r="S197" s="161" t="s">
        <v>65</v>
      </c>
      <c r="T197" s="161"/>
      <c r="U197" s="79"/>
      <c r="V197" s="79"/>
      <c r="W197" s="85"/>
      <c r="X197" s="85"/>
      <c r="Y197" s="86"/>
    </row>
    <row r="198" spans="2:25" ht="14.25" customHeight="1">
      <c r="B198" s="68">
        <v>350</v>
      </c>
      <c r="C198" s="69"/>
      <c r="D198" s="187" t="s">
        <v>256</v>
      </c>
      <c r="E198" s="187" t="s">
        <v>256</v>
      </c>
      <c r="F198" s="187" t="s">
        <v>256</v>
      </c>
      <c r="G198" s="187" t="s">
        <v>256</v>
      </c>
      <c r="H198" s="187" t="s">
        <v>256</v>
      </c>
      <c r="I198" s="187" t="s">
        <v>256</v>
      </c>
      <c r="J198" s="187" t="s">
        <v>256</v>
      </c>
      <c r="K198" s="187" t="s">
        <v>256</v>
      </c>
      <c r="L198" s="187" t="s">
        <v>256</v>
      </c>
      <c r="M198" s="187" t="s">
        <v>256</v>
      </c>
      <c r="N198" s="187" t="s">
        <v>256</v>
      </c>
      <c r="O198" s="187" t="s">
        <v>256</v>
      </c>
      <c r="P198" s="187" t="s">
        <v>256</v>
      </c>
      <c r="Q198" s="187" t="s">
        <v>256</v>
      </c>
      <c r="R198" s="23" t="s">
        <v>154</v>
      </c>
      <c r="S198" s="61">
        <v>100</v>
      </c>
      <c r="T198" s="61"/>
      <c r="U198" s="61"/>
      <c r="V198" s="61"/>
      <c r="W198" s="61">
        <f>S198*U198</f>
        <v>0</v>
      </c>
      <c r="X198" s="61"/>
      <c r="Y198" s="62"/>
    </row>
    <row r="199" spans="2:25" ht="14.25" customHeight="1">
      <c r="B199" s="68">
        <v>370</v>
      </c>
      <c r="C199" s="69"/>
      <c r="D199" s="187" t="s">
        <v>257</v>
      </c>
      <c r="E199" s="187" t="s">
        <v>257</v>
      </c>
      <c r="F199" s="187" t="s">
        <v>257</v>
      </c>
      <c r="G199" s="187" t="s">
        <v>257</v>
      </c>
      <c r="H199" s="187" t="s">
        <v>257</v>
      </c>
      <c r="I199" s="187" t="s">
        <v>257</v>
      </c>
      <c r="J199" s="187" t="s">
        <v>257</v>
      </c>
      <c r="K199" s="187" t="s">
        <v>257</v>
      </c>
      <c r="L199" s="187" t="s">
        <v>257</v>
      </c>
      <c r="M199" s="187" t="s">
        <v>257</v>
      </c>
      <c r="N199" s="187" t="s">
        <v>257</v>
      </c>
      <c r="O199" s="187" t="s">
        <v>257</v>
      </c>
      <c r="P199" s="187" t="s">
        <v>257</v>
      </c>
      <c r="Q199" s="187" t="s">
        <v>257</v>
      </c>
      <c r="R199" s="23" t="s">
        <v>154</v>
      </c>
      <c r="S199" s="61">
        <v>15</v>
      </c>
      <c r="T199" s="61"/>
      <c r="U199" s="61"/>
      <c r="V199" s="61"/>
      <c r="W199" s="61">
        <f>S199*U199</f>
        <v>0</v>
      </c>
      <c r="X199" s="61"/>
      <c r="Y199" s="62"/>
    </row>
    <row r="200" spans="2:25" ht="14.25" customHeight="1">
      <c r="B200" s="291" t="s">
        <v>56</v>
      </c>
      <c r="C200" s="292"/>
      <c r="D200" s="300" t="s">
        <v>258</v>
      </c>
      <c r="E200" s="300" t="s">
        <v>258</v>
      </c>
      <c r="F200" s="300" t="s">
        <v>258</v>
      </c>
      <c r="G200" s="300" t="s">
        <v>258</v>
      </c>
      <c r="H200" s="300" t="s">
        <v>258</v>
      </c>
      <c r="I200" s="300" t="s">
        <v>258</v>
      </c>
      <c r="J200" s="300" t="s">
        <v>258</v>
      </c>
      <c r="K200" s="300" t="s">
        <v>258</v>
      </c>
      <c r="L200" s="300" t="s">
        <v>258</v>
      </c>
      <c r="M200" s="300" t="s">
        <v>258</v>
      </c>
      <c r="N200" s="300" t="s">
        <v>258</v>
      </c>
      <c r="O200" s="300" t="s">
        <v>258</v>
      </c>
      <c r="P200" s="300" t="s">
        <v>258</v>
      </c>
      <c r="Q200" s="300" t="s">
        <v>258</v>
      </c>
      <c r="R200" s="32" t="s">
        <v>154</v>
      </c>
      <c r="S200" s="91">
        <v>100</v>
      </c>
      <c r="T200" s="91"/>
      <c r="U200" s="91"/>
      <c r="V200" s="91"/>
      <c r="W200" s="91">
        <f>S200*U200</f>
        <v>0</v>
      </c>
      <c r="X200" s="91"/>
      <c r="Y200" s="92"/>
    </row>
    <row r="201" spans="2:25" ht="14.25" customHeight="1">
      <c r="B201" s="295"/>
      <c r="C201" s="296"/>
      <c r="D201" s="299" t="s">
        <v>260</v>
      </c>
      <c r="E201" s="299"/>
      <c r="F201" s="299"/>
      <c r="G201" s="299"/>
      <c r="H201" s="299"/>
      <c r="I201" s="299"/>
      <c r="J201" s="299"/>
      <c r="K201" s="299"/>
      <c r="L201" s="299"/>
      <c r="M201" s="299"/>
      <c r="N201" s="299"/>
      <c r="O201" s="299"/>
      <c r="P201" s="299"/>
      <c r="Q201" s="299"/>
      <c r="R201" s="25"/>
      <c r="S201" s="243"/>
      <c r="T201" s="243"/>
      <c r="U201" s="245"/>
      <c r="V201" s="245"/>
      <c r="W201" s="111"/>
      <c r="X201" s="111"/>
      <c r="Y201" s="112"/>
    </row>
    <row r="202" spans="2:25" ht="14.25" customHeight="1">
      <c r="B202" s="293">
        <v>377</v>
      </c>
      <c r="C202" s="294"/>
      <c r="D202" s="301" t="s">
        <v>261</v>
      </c>
      <c r="E202" s="301" t="s">
        <v>261</v>
      </c>
      <c r="F202" s="301" t="s">
        <v>261</v>
      </c>
      <c r="G202" s="301" t="s">
        <v>261</v>
      </c>
      <c r="H202" s="301" t="s">
        <v>261</v>
      </c>
      <c r="I202" s="301" t="s">
        <v>261</v>
      </c>
      <c r="J202" s="301" t="s">
        <v>261</v>
      </c>
      <c r="K202" s="301" t="s">
        <v>261</v>
      </c>
      <c r="L202" s="301" t="s">
        <v>261</v>
      </c>
      <c r="M202" s="301" t="s">
        <v>261</v>
      </c>
      <c r="N202" s="301" t="s">
        <v>261</v>
      </c>
      <c r="O202" s="301" t="s">
        <v>261</v>
      </c>
      <c r="P202" s="301" t="s">
        <v>261</v>
      </c>
      <c r="Q202" s="301" t="s">
        <v>261</v>
      </c>
      <c r="R202" s="29" t="s">
        <v>154</v>
      </c>
      <c r="S202" s="165">
        <v>15</v>
      </c>
      <c r="T202" s="165"/>
      <c r="U202" s="165"/>
      <c r="V202" s="165"/>
      <c r="W202" s="165">
        <f>S202*U202</f>
        <v>0</v>
      </c>
      <c r="X202" s="165"/>
      <c r="Y202" s="166"/>
    </row>
    <row r="203" spans="2:25" ht="14.25" customHeight="1">
      <c r="B203" s="68" t="s">
        <v>18</v>
      </c>
      <c r="C203" s="69"/>
      <c r="D203" s="302" t="s">
        <v>262</v>
      </c>
      <c r="E203" s="302" t="s">
        <v>262</v>
      </c>
      <c r="F203" s="302" t="s">
        <v>262</v>
      </c>
      <c r="G203" s="302" t="s">
        <v>262</v>
      </c>
      <c r="H203" s="302" t="s">
        <v>262</v>
      </c>
      <c r="I203" s="302" t="s">
        <v>262</v>
      </c>
      <c r="J203" s="302" t="s">
        <v>262</v>
      </c>
      <c r="K203" s="302" t="s">
        <v>262</v>
      </c>
      <c r="L203" s="302" t="s">
        <v>262</v>
      </c>
      <c r="M203" s="302" t="s">
        <v>262</v>
      </c>
      <c r="N203" s="302" t="s">
        <v>262</v>
      </c>
      <c r="O203" s="302" t="s">
        <v>262</v>
      </c>
      <c r="P203" s="302" t="s">
        <v>262</v>
      </c>
      <c r="Q203" s="302" t="s">
        <v>262</v>
      </c>
      <c r="R203" s="23" t="s">
        <v>254</v>
      </c>
      <c r="S203" s="61">
        <v>5</v>
      </c>
      <c r="T203" s="61"/>
      <c r="U203" s="61"/>
      <c r="V203" s="61"/>
      <c r="W203" s="61">
        <f>S203*U203</f>
        <v>0</v>
      </c>
      <c r="X203" s="61"/>
      <c r="Y203" s="62"/>
    </row>
    <row r="204" spans="2:25" ht="14.25" customHeight="1">
      <c r="B204" s="68">
        <v>378</v>
      </c>
      <c r="C204" s="69"/>
      <c r="D204" s="187" t="s">
        <v>263</v>
      </c>
      <c r="E204" s="187" t="s">
        <v>263</v>
      </c>
      <c r="F204" s="187" t="s">
        <v>263</v>
      </c>
      <c r="G204" s="187" t="s">
        <v>263</v>
      </c>
      <c r="H204" s="187" t="s">
        <v>263</v>
      </c>
      <c r="I204" s="187" t="s">
        <v>263</v>
      </c>
      <c r="J204" s="187" t="s">
        <v>263</v>
      </c>
      <c r="K204" s="187" t="s">
        <v>263</v>
      </c>
      <c r="L204" s="187" t="s">
        <v>263</v>
      </c>
      <c r="M204" s="187" t="s">
        <v>263</v>
      </c>
      <c r="N204" s="187" t="s">
        <v>263</v>
      </c>
      <c r="O204" s="187" t="s">
        <v>263</v>
      </c>
      <c r="P204" s="187" t="s">
        <v>263</v>
      </c>
      <c r="Q204" s="187" t="s">
        <v>263</v>
      </c>
      <c r="R204" s="23" t="s">
        <v>154</v>
      </c>
      <c r="S204" s="61">
        <v>35</v>
      </c>
      <c r="T204" s="61"/>
      <c r="U204" s="61"/>
      <c r="V204" s="61"/>
      <c r="W204" s="61">
        <f>S204*U204</f>
        <v>0</v>
      </c>
      <c r="X204" s="61"/>
      <c r="Y204" s="62"/>
    </row>
    <row r="205" spans="2:251" ht="14.25" customHeight="1">
      <c r="B205" s="291">
        <v>376</v>
      </c>
      <c r="C205" s="292"/>
      <c r="D205" s="330" t="s">
        <v>264</v>
      </c>
      <c r="E205" s="330" t="s">
        <v>264</v>
      </c>
      <c r="F205" s="330" t="s">
        <v>264</v>
      </c>
      <c r="G205" s="330" t="s">
        <v>264</v>
      </c>
      <c r="H205" s="330" t="s">
        <v>264</v>
      </c>
      <c r="I205" s="330" t="s">
        <v>264</v>
      </c>
      <c r="J205" s="330" t="s">
        <v>264</v>
      </c>
      <c r="K205" s="330" t="s">
        <v>264</v>
      </c>
      <c r="L205" s="330" t="s">
        <v>264</v>
      </c>
      <c r="M205" s="330" t="s">
        <v>264</v>
      </c>
      <c r="N205" s="330" t="s">
        <v>264</v>
      </c>
      <c r="O205" s="330" t="s">
        <v>264</v>
      </c>
      <c r="P205" s="330" t="s">
        <v>264</v>
      </c>
      <c r="Q205" s="330" t="s">
        <v>264</v>
      </c>
      <c r="R205" s="32" t="s">
        <v>69</v>
      </c>
      <c r="S205" s="91">
        <v>35</v>
      </c>
      <c r="T205" s="91"/>
      <c r="U205" s="91"/>
      <c r="V205" s="91"/>
      <c r="W205" s="91">
        <f>S205*U205</f>
        <v>0</v>
      </c>
      <c r="X205" s="91"/>
      <c r="Y205" s="92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</row>
    <row r="206" spans="2:25" s="7" customFormat="1" ht="14.25" customHeight="1">
      <c r="B206" s="295"/>
      <c r="C206" s="296"/>
      <c r="D206" s="299" t="s">
        <v>259</v>
      </c>
      <c r="E206" s="299"/>
      <c r="F206" s="299"/>
      <c r="G206" s="299"/>
      <c r="H206" s="299"/>
      <c r="I206" s="299"/>
      <c r="J206" s="299"/>
      <c r="K206" s="299"/>
      <c r="L206" s="299"/>
      <c r="M206" s="299"/>
      <c r="N206" s="299"/>
      <c r="O206" s="299"/>
      <c r="P206" s="299"/>
      <c r="Q206" s="299"/>
      <c r="R206" s="25"/>
      <c r="S206" s="243"/>
      <c r="T206" s="243"/>
      <c r="U206" s="245"/>
      <c r="V206" s="245"/>
      <c r="W206" s="111"/>
      <c r="X206" s="111"/>
      <c r="Y206" s="112"/>
    </row>
    <row r="207" spans="2:25" ht="14.25" customHeight="1">
      <c r="B207" s="293" t="s">
        <v>57</v>
      </c>
      <c r="C207" s="294"/>
      <c r="D207" s="288" t="s">
        <v>265</v>
      </c>
      <c r="E207" s="288" t="s">
        <v>265</v>
      </c>
      <c r="F207" s="288" t="s">
        <v>265</v>
      </c>
      <c r="G207" s="288" t="s">
        <v>265</v>
      </c>
      <c r="H207" s="288" t="s">
        <v>265</v>
      </c>
      <c r="I207" s="288" t="s">
        <v>265</v>
      </c>
      <c r="J207" s="288" t="s">
        <v>265</v>
      </c>
      <c r="K207" s="288" t="s">
        <v>265</v>
      </c>
      <c r="L207" s="288" t="s">
        <v>265</v>
      </c>
      <c r="M207" s="288" t="s">
        <v>265</v>
      </c>
      <c r="N207" s="288" t="s">
        <v>265</v>
      </c>
      <c r="O207" s="288" t="s">
        <v>265</v>
      </c>
      <c r="P207" s="288" t="s">
        <v>265</v>
      </c>
      <c r="Q207" s="288" t="s">
        <v>265</v>
      </c>
      <c r="R207" s="29" t="s">
        <v>154</v>
      </c>
      <c r="S207" s="165">
        <v>210</v>
      </c>
      <c r="T207" s="165"/>
      <c r="U207" s="165"/>
      <c r="V207" s="165"/>
      <c r="W207" s="165">
        <f aca="true" t="shared" si="8" ref="W207:W213">S207*U207</f>
        <v>0</v>
      </c>
      <c r="X207" s="165"/>
      <c r="Y207" s="166"/>
    </row>
    <row r="208" spans="2:25" ht="14.25" customHeight="1">
      <c r="B208" s="68" t="s">
        <v>58</v>
      </c>
      <c r="C208" s="69"/>
      <c r="D208" s="289" t="s">
        <v>266</v>
      </c>
      <c r="E208" s="289" t="s">
        <v>266</v>
      </c>
      <c r="F208" s="289" t="s">
        <v>266</v>
      </c>
      <c r="G208" s="289" t="s">
        <v>266</v>
      </c>
      <c r="H208" s="289" t="s">
        <v>266</v>
      </c>
      <c r="I208" s="289" t="s">
        <v>266</v>
      </c>
      <c r="J208" s="289" t="s">
        <v>266</v>
      </c>
      <c r="K208" s="289" t="s">
        <v>266</v>
      </c>
      <c r="L208" s="289" t="s">
        <v>266</v>
      </c>
      <c r="M208" s="289" t="s">
        <v>266</v>
      </c>
      <c r="N208" s="289" t="s">
        <v>266</v>
      </c>
      <c r="O208" s="289" t="s">
        <v>266</v>
      </c>
      <c r="P208" s="289" t="s">
        <v>266</v>
      </c>
      <c r="Q208" s="289" t="s">
        <v>266</v>
      </c>
      <c r="R208" s="23" t="s">
        <v>154</v>
      </c>
      <c r="S208" s="61">
        <v>180</v>
      </c>
      <c r="T208" s="61"/>
      <c r="U208" s="61"/>
      <c r="V208" s="61"/>
      <c r="W208" s="61">
        <f t="shared" si="8"/>
        <v>0</v>
      </c>
      <c r="X208" s="61"/>
      <c r="Y208" s="62"/>
    </row>
    <row r="209" spans="2:25" ht="14.25" customHeight="1">
      <c r="B209" s="68" t="s">
        <v>59</v>
      </c>
      <c r="C209" s="69"/>
      <c r="D209" s="289" t="s">
        <v>267</v>
      </c>
      <c r="E209" s="289" t="s">
        <v>267</v>
      </c>
      <c r="F209" s="289" t="s">
        <v>267</v>
      </c>
      <c r="G209" s="289" t="s">
        <v>267</v>
      </c>
      <c r="H209" s="289" t="s">
        <v>267</v>
      </c>
      <c r="I209" s="289" t="s">
        <v>267</v>
      </c>
      <c r="J209" s="289" t="s">
        <v>267</v>
      </c>
      <c r="K209" s="289" t="s">
        <v>267</v>
      </c>
      <c r="L209" s="289" t="s">
        <v>267</v>
      </c>
      <c r="M209" s="289" t="s">
        <v>267</v>
      </c>
      <c r="N209" s="289" t="s">
        <v>267</v>
      </c>
      <c r="O209" s="289" t="s">
        <v>267</v>
      </c>
      <c r="P209" s="289" t="s">
        <v>267</v>
      </c>
      <c r="Q209" s="289" t="s">
        <v>267</v>
      </c>
      <c r="R209" s="23" t="s">
        <v>154</v>
      </c>
      <c r="S209" s="61">
        <v>140</v>
      </c>
      <c r="T209" s="61"/>
      <c r="U209" s="61"/>
      <c r="V209" s="61"/>
      <c r="W209" s="61">
        <f t="shared" si="8"/>
        <v>0</v>
      </c>
      <c r="X209" s="61"/>
      <c r="Y209" s="62"/>
    </row>
    <row r="210" spans="2:25" ht="14.25" customHeight="1">
      <c r="B210" s="68" t="s">
        <v>60</v>
      </c>
      <c r="C210" s="69"/>
      <c r="D210" s="302" t="s">
        <v>268</v>
      </c>
      <c r="E210" s="302" t="s">
        <v>268</v>
      </c>
      <c r="F210" s="302" t="s">
        <v>268</v>
      </c>
      <c r="G210" s="302" t="s">
        <v>268</v>
      </c>
      <c r="H210" s="302" t="s">
        <v>268</v>
      </c>
      <c r="I210" s="302" t="s">
        <v>268</v>
      </c>
      <c r="J210" s="302" t="s">
        <v>268</v>
      </c>
      <c r="K210" s="302" t="s">
        <v>268</v>
      </c>
      <c r="L210" s="302" t="s">
        <v>268</v>
      </c>
      <c r="M210" s="302" t="s">
        <v>268</v>
      </c>
      <c r="N210" s="302" t="s">
        <v>268</v>
      </c>
      <c r="O210" s="302" t="s">
        <v>268</v>
      </c>
      <c r="P210" s="302" t="s">
        <v>268</v>
      </c>
      <c r="Q210" s="302" t="s">
        <v>268</v>
      </c>
      <c r="R210" s="23" t="s">
        <v>154</v>
      </c>
      <c r="S210" s="61">
        <v>65</v>
      </c>
      <c r="T210" s="61"/>
      <c r="U210" s="61"/>
      <c r="V210" s="61"/>
      <c r="W210" s="61">
        <f t="shared" si="8"/>
        <v>0</v>
      </c>
      <c r="X210" s="61"/>
      <c r="Y210" s="62"/>
    </row>
    <row r="211" spans="2:25" ht="14.25" customHeight="1">
      <c r="B211" s="68" t="s">
        <v>61</v>
      </c>
      <c r="C211" s="69"/>
      <c r="D211" s="302" t="s">
        <v>269</v>
      </c>
      <c r="E211" s="302" t="s">
        <v>269</v>
      </c>
      <c r="F211" s="302" t="s">
        <v>269</v>
      </c>
      <c r="G211" s="302" t="s">
        <v>269</v>
      </c>
      <c r="H211" s="302" t="s">
        <v>269</v>
      </c>
      <c r="I211" s="302" t="s">
        <v>269</v>
      </c>
      <c r="J211" s="302" t="s">
        <v>269</v>
      </c>
      <c r="K211" s="302" t="s">
        <v>269</v>
      </c>
      <c r="L211" s="302" t="s">
        <v>269</v>
      </c>
      <c r="M211" s="302" t="s">
        <v>269</v>
      </c>
      <c r="N211" s="302" t="s">
        <v>269</v>
      </c>
      <c r="O211" s="302" t="s">
        <v>269</v>
      </c>
      <c r="P211" s="302" t="s">
        <v>269</v>
      </c>
      <c r="Q211" s="302" t="s">
        <v>269</v>
      </c>
      <c r="R211" s="23" t="s">
        <v>154</v>
      </c>
      <c r="S211" s="61">
        <v>65</v>
      </c>
      <c r="T211" s="61"/>
      <c r="U211" s="61"/>
      <c r="V211" s="61"/>
      <c r="W211" s="61">
        <f t="shared" si="8"/>
        <v>0</v>
      </c>
      <c r="X211" s="61"/>
      <c r="Y211" s="62"/>
    </row>
    <row r="212" spans="2:25" ht="14.25" customHeight="1">
      <c r="B212" s="297" t="s">
        <v>62</v>
      </c>
      <c r="C212" s="298"/>
      <c r="D212" s="303" t="s">
        <v>270</v>
      </c>
      <c r="E212" s="303" t="s">
        <v>270</v>
      </c>
      <c r="F212" s="303" t="s">
        <v>270</v>
      </c>
      <c r="G212" s="303" t="s">
        <v>270</v>
      </c>
      <c r="H212" s="303" t="s">
        <v>270</v>
      </c>
      <c r="I212" s="303" t="s">
        <v>270</v>
      </c>
      <c r="J212" s="303" t="s">
        <v>270</v>
      </c>
      <c r="K212" s="303" t="s">
        <v>270</v>
      </c>
      <c r="L212" s="303" t="s">
        <v>270</v>
      </c>
      <c r="M212" s="303" t="s">
        <v>270</v>
      </c>
      <c r="N212" s="303" t="s">
        <v>270</v>
      </c>
      <c r="O212" s="303" t="s">
        <v>270</v>
      </c>
      <c r="P212" s="303" t="s">
        <v>270</v>
      </c>
      <c r="Q212" s="303" t="s">
        <v>270</v>
      </c>
      <c r="R212" s="32" t="s">
        <v>154</v>
      </c>
      <c r="S212" s="91">
        <v>60</v>
      </c>
      <c r="T212" s="91"/>
      <c r="U212" s="91"/>
      <c r="V212" s="91"/>
      <c r="W212" s="91">
        <f>S212*U212</f>
        <v>0</v>
      </c>
      <c r="X212" s="91"/>
      <c r="Y212" s="92"/>
    </row>
    <row r="213" spans="2:25" ht="14.25" customHeight="1">
      <c r="B213" s="297">
        <v>823</v>
      </c>
      <c r="C213" s="298"/>
      <c r="D213" s="303" t="s">
        <v>337</v>
      </c>
      <c r="E213" s="303" t="s">
        <v>270</v>
      </c>
      <c r="F213" s="303" t="s">
        <v>270</v>
      </c>
      <c r="G213" s="303" t="s">
        <v>270</v>
      </c>
      <c r="H213" s="303" t="s">
        <v>270</v>
      </c>
      <c r="I213" s="303" t="s">
        <v>270</v>
      </c>
      <c r="J213" s="303" t="s">
        <v>270</v>
      </c>
      <c r="K213" s="303" t="s">
        <v>270</v>
      </c>
      <c r="L213" s="303" t="s">
        <v>270</v>
      </c>
      <c r="M213" s="303" t="s">
        <v>270</v>
      </c>
      <c r="N213" s="303" t="s">
        <v>270</v>
      </c>
      <c r="O213" s="303" t="s">
        <v>270</v>
      </c>
      <c r="P213" s="303" t="s">
        <v>270</v>
      </c>
      <c r="Q213" s="303" t="s">
        <v>270</v>
      </c>
      <c r="R213" s="32" t="s">
        <v>277</v>
      </c>
      <c r="S213" s="91">
        <v>35</v>
      </c>
      <c r="T213" s="91"/>
      <c r="U213" s="91"/>
      <c r="V213" s="91"/>
      <c r="W213" s="91">
        <f t="shared" si="8"/>
        <v>0</v>
      </c>
      <c r="X213" s="91"/>
      <c r="Y213" s="92"/>
    </row>
    <row r="214" spans="2:25" ht="14.25" customHeight="1">
      <c r="B214" s="295"/>
      <c r="C214" s="296"/>
      <c r="D214" s="214" t="s">
        <v>271</v>
      </c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  <c r="R214" s="25"/>
      <c r="S214" s="243"/>
      <c r="T214" s="243"/>
      <c r="U214" s="245"/>
      <c r="V214" s="245"/>
      <c r="W214" s="111"/>
      <c r="X214" s="111"/>
      <c r="Y214" s="112"/>
    </row>
    <row r="215" spans="2:251" s="10" customFormat="1" ht="14.25" customHeight="1">
      <c r="B215" s="293">
        <v>824</v>
      </c>
      <c r="C215" s="294"/>
      <c r="D215" s="290" t="s">
        <v>292</v>
      </c>
      <c r="E215" s="290" t="s">
        <v>272</v>
      </c>
      <c r="F215" s="290" t="s">
        <v>272</v>
      </c>
      <c r="G215" s="290" t="s">
        <v>272</v>
      </c>
      <c r="H215" s="290" t="s">
        <v>272</v>
      </c>
      <c r="I215" s="290" t="s">
        <v>272</v>
      </c>
      <c r="J215" s="290" t="s">
        <v>272</v>
      </c>
      <c r="K215" s="290" t="s">
        <v>272</v>
      </c>
      <c r="L215" s="290" t="s">
        <v>272</v>
      </c>
      <c r="M215" s="290" t="s">
        <v>272</v>
      </c>
      <c r="N215" s="290" t="s">
        <v>272</v>
      </c>
      <c r="O215" s="290" t="s">
        <v>272</v>
      </c>
      <c r="P215" s="290" t="s">
        <v>272</v>
      </c>
      <c r="Q215" s="290" t="s">
        <v>272</v>
      </c>
      <c r="R215" s="23" t="s">
        <v>277</v>
      </c>
      <c r="S215" s="165">
        <v>30</v>
      </c>
      <c r="T215" s="165"/>
      <c r="U215" s="165"/>
      <c r="V215" s="165"/>
      <c r="W215" s="165">
        <f aca="true" t="shared" si="9" ref="W215:W220">S215*U215</f>
        <v>0</v>
      </c>
      <c r="X215" s="165"/>
      <c r="Y215" s="16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</row>
    <row r="216" spans="2:251" s="10" customFormat="1" ht="14.25" customHeight="1">
      <c r="B216" s="162">
        <v>825</v>
      </c>
      <c r="C216" s="163"/>
      <c r="D216" s="283" t="s">
        <v>291</v>
      </c>
      <c r="E216" s="283" t="s">
        <v>273</v>
      </c>
      <c r="F216" s="283" t="s">
        <v>273</v>
      </c>
      <c r="G216" s="283" t="s">
        <v>273</v>
      </c>
      <c r="H216" s="283" t="s">
        <v>273</v>
      </c>
      <c r="I216" s="283" t="s">
        <v>273</v>
      </c>
      <c r="J216" s="283" t="s">
        <v>273</v>
      </c>
      <c r="K216" s="283" t="s">
        <v>273</v>
      </c>
      <c r="L216" s="283" t="s">
        <v>273</v>
      </c>
      <c r="M216" s="283" t="s">
        <v>273</v>
      </c>
      <c r="N216" s="283" t="s">
        <v>273</v>
      </c>
      <c r="O216" s="283" t="s">
        <v>273</v>
      </c>
      <c r="P216" s="283" t="s">
        <v>273</v>
      </c>
      <c r="Q216" s="283" t="s">
        <v>273</v>
      </c>
      <c r="R216" s="26" t="s">
        <v>277</v>
      </c>
      <c r="S216" s="61">
        <v>40</v>
      </c>
      <c r="T216" s="61"/>
      <c r="U216" s="61"/>
      <c r="V216" s="61"/>
      <c r="W216" s="61">
        <f t="shared" si="9"/>
        <v>0</v>
      </c>
      <c r="X216" s="61"/>
      <c r="Y216" s="62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</row>
    <row r="217" spans="2:25" s="10" customFormat="1" ht="14.25" customHeight="1">
      <c r="B217" s="68">
        <v>862</v>
      </c>
      <c r="C217" s="69"/>
      <c r="D217" s="304" t="s">
        <v>290</v>
      </c>
      <c r="E217" s="304" t="s">
        <v>274</v>
      </c>
      <c r="F217" s="304" t="s">
        <v>274</v>
      </c>
      <c r="G217" s="304" t="s">
        <v>274</v>
      </c>
      <c r="H217" s="304" t="s">
        <v>274</v>
      </c>
      <c r="I217" s="304" t="s">
        <v>274</v>
      </c>
      <c r="J217" s="304" t="s">
        <v>274</v>
      </c>
      <c r="K217" s="304" t="s">
        <v>274</v>
      </c>
      <c r="L217" s="304" t="s">
        <v>274</v>
      </c>
      <c r="M217" s="304" t="s">
        <v>274</v>
      </c>
      <c r="N217" s="304" t="s">
        <v>274</v>
      </c>
      <c r="O217" s="304" t="s">
        <v>274</v>
      </c>
      <c r="P217" s="304" t="s">
        <v>274</v>
      </c>
      <c r="Q217" s="304" t="s">
        <v>274</v>
      </c>
      <c r="R217" s="26" t="s">
        <v>70</v>
      </c>
      <c r="S217" s="61">
        <v>35</v>
      </c>
      <c r="T217" s="61"/>
      <c r="U217" s="61"/>
      <c r="V217" s="61"/>
      <c r="W217" s="61">
        <f t="shared" si="9"/>
        <v>0</v>
      </c>
      <c r="X217" s="61"/>
      <c r="Y217" s="62"/>
    </row>
    <row r="218" spans="2:25" s="10" customFormat="1" ht="14.25" customHeight="1">
      <c r="B218" s="162">
        <v>830</v>
      </c>
      <c r="C218" s="163"/>
      <c r="D218" s="164" t="s">
        <v>275</v>
      </c>
      <c r="E218" s="164" t="s">
        <v>275</v>
      </c>
      <c r="F218" s="164" t="s">
        <v>275</v>
      </c>
      <c r="G218" s="164" t="s">
        <v>275</v>
      </c>
      <c r="H218" s="164" t="s">
        <v>275</v>
      </c>
      <c r="I218" s="164" t="s">
        <v>275</v>
      </c>
      <c r="J218" s="164" t="s">
        <v>275</v>
      </c>
      <c r="K218" s="164" t="s">
        <v>275</v>
      </c>
      <c r="L218" s="164" t="s">
        <v>275</v>
      </c>
      <c r="M218" s="164" t="s">
        <v>275</v>
      </c>
      <c r="N218" s="164" t="s">
        <v>275</v>
      </c>
      <c r="O218" s="164" t="s">
        <v>275</v>
      </c>
      <c r="P218" s="164" t="s">
        <v>275</v>
      </c>
      <c r="Q218" s="164" t="s">
        <v>275</v>
      </c>
      <c r="R218" s="35" t="s">
        <v>69</v>
      </c>
      <c r="S218" s="61">
        <v>30</v>
      </c>
      <c r="T218" s="61"/>
      <c r="U218" s="61"/>
      <c r="V218" s="61"/>
      <c r="W218" s="61">
        <f t="shared" si="9"/>
        <v>0</v>
      </c>
      <c r="X218" s="61"/>
      <c r="Y218" s="62"/>
    </row>
    <row r="219" spans="2:25" s="10" customFormat="1" ht="14.25" customHeight="1">
      <c r="B219" s="162">
        <v>831</v>
      </c>
      <c r="C219" s="163"/>
      <c r="D219" s="164" t="s">
        <v>338</v>
      </c>
      <c r="E219" s="164" t="s">
        <v>275</v>
      </c>
      <c r="F219" s="164" t="s">
        <v>275</v>
      </c>
      <c r="G219" s="164" t="s">
        <v>275</v>
      </c>
      <c r="H219" s="164" t="s">
        <v>275</v>
      </c>
      <c r="I219" s="164" t="s">
        <v>275</v>
      </c>
      <c r="J219" s="164" t="s">
        <v>275</v>
      </c>
      <c r="K219" s="164" t="s">
        <v>275</v>
      </c>
      <c r="L219" s="164" t="s">
        <v>275</v>
      </c>
      <c r="M219" s="164" t="s">
        <v>275</v>
      </c>
      <c r="N219" s="164" t="s">
        <v>275</v>
      </c>
      <c r="O219" s="164" t="s">
        <v>275</v>
      </c>
      <c r="P219" s="164" t="s">
        <v>275</v>
      </c>
      <c r="Q219" s="164" t="s">
        <v>275</v>
      </c>
      <c r="R219" s="35" t="s">
        <v>69</v>
      </c>
      <c r="S219" s="61">
        <v>45</v>
      </c>
      <c r="T219" s="61"/>
      <c r="U219" s="61"/>
      <c r="V219" s="61"/>
      <c r="W219" s="61">
        <f t="shared" si="9"/>
        <v>0</v>
      </c>
      <c r="X219" s="61"/>
      <c r="Y219" s="62"/>
    </row>
    <row r="220" spans="2:25" s="10" customFormat="1" ht="14.25" customHeight="1">
      <c r="B220" s="162">
        <v>625</v>
      </c>
      <c r="C220" s="163"/>
      <c r="D220" s="164" t="s">
        <v>276</v>
      </c>
      <c r="E220" s="164" t="s">
        <v>276</v>
      </c>
      <c r="F220" s="164" t="s">
        <v>276</v>
      </c>
      <c r="G220" s="164" t="s">
        <v>276</v>
      </c>
      <c r="H220" s="164" t="s">
        <v>276</v>
      </c>
      <c r="I220" s="164" t="s">
        <v>276</v>
      </c>
      <c r="J220" s="164" t="s">
        <v>276</v>
      </c>
      <c r="K220" s="164" t="s">
        <v>276</v>
      </c>
      <c r="L220" s="164" t="s">
        <v>276</v>
      </c>
      <c r="M220" s="164" t="s">
        <v>276</v>
      </c>
      <c r="N220" s="164" t="s">
        <v>276</v>
      </c>
      <c r="O220" s="164" t="s">
        <v>276</v>
      </c>
      <c r="P220" s="164" t="s">
        <v>276</v>
      </c>
      <c r="Q220" s="164" t="s">
        <v>276</v>
      </c>
      <c r="R220" s="33" t="s">
        <v>154</v>
      </c>
      <c r="S220" s="61">
        <v>12.5</v>
      </c>
      <c r="T220" s="61"/>
      <c r="U220" s="61"/>
      <c r="V220" s="61"/>
      <c r="W220" s="61">
        <f t="shared" si="9"/>
        <v>0</v>
      </c>
      <c r="X220" s="61"/>
      <c r="Y220" s="62"/>
    </row>
    <row r="221" spans="2:25" ht="29.25" customHeight="1">
      <c r="B221" s="284" t="s">
        <v>278</v>
      </c>
      <c r="C221" s="285"/>
      <c r="D221" s="285"/>
      <c r="E221" s="285"/>
      <c r="F221" s="285"/>
      <c r="G221" s="285"/>
      <c r="H221" s="285"/>
      <c r="I221" s="285"/>
      <c r="J221" s="285"/>
      <c r="K221" s="285"/>
      <c r="L221" s="285"/>
      <c r="M221" s="285"/>
      <c r="N221" s="285"/>
      <c r="O221" s="285"/>
      <c r="P221" s="285"/>
      <c r="Q221" s="285"/>
      <c r="R221" s="285"/>
      <c r="S221" s="285"/>
      <c r="T221" s="285"/>
      <c r="U221" s="285"/>
      <c r="V221" s="285"/>
      <c r="W221" s="113"/>
      <c r="X221" s="113"/>
      <c r="Y221" s="114"/>
    </row>
    <row r="222" spans="2:25" ht="14.25" customHeight="1">
      <c r="B222" s="162" t="s">
        <v>72</v>
      </c>
      <c r="C222" s="163"/>
      <c r="D222" s="283" t="s">
        <v>340</v>
      </c>
      <c r="E222" s="283" t="s">
        <v>279</v>
      </c>
      <c r="F222" s="283" t="s">
        <v>279</v>
      </c>
      <c r="G222" s="283" t="s">
        <v>279</v>
      </c>
      <c r="H222" s="283" t="s">
        <v>279</v>
      </c>
      <c r="I222" s="283" t="s">
        <v>279</v>
      </c>
      <c r="J222" s="283" t="s">
        <v>279</v>
      </c>
      <c r="K222" s="283" t="s">
        <v>279</v>
      </c>
      <c r="L222" s="283" t="s">
        <v>279</v>
      </c>
      <c r="M222" s="283" t="s">
        <v>279</v>
      </c>
      <c r="N222" s="283" t="s">
        <v>279</v>
      </c>
      <c r="O222" s="283" t="s">
        <v>279</v>
      </c>
      <c r="P222" s="283" t="s">
        <v>279</v>
      </c>
      <c r="Q222" s="283" t="s">
        <v>279</v>
      </c>
      <c r="R222" s="23" t="s">
        <v>67</v>
      </c>
      <c r="S222" s="61">
        <v>5</v>
      </c>
      <c r="T222" s="61"/>
      <c r="U222" s="61"/>
      <c r="V222" s="61"/>
      <c r="W222" s="61">
        <f>S222*U222</f>
        <v>0</v>
      </c>
      <c r="X222" s="61"/>
      <c r="Y222" s="62"/>
    </row>
    <row r="223" spans="2:25" ht="14.25" customHeight="1">
      <c r="B223" s="162" t="s">
        <v>73</v>
      </c>
      <c r="C223" s="163"/>
      <c r="D223" s="283" t="s">
        <v>339</v>
      </c>
      <c r="E223" s="283" t="s">
        <v>280</v>
      </c>
      <c r="F223" s="283" t="s">
        <v>280</v>
      </c>
      <c r="G223" s="283" t="s">
        <v>280</v>
      </c>
      <c r="H223" s="283" t="s">
        <v>280</v>
      </c>
      <c r="I223" s="283" t="s">
        <v>280</v>
      </c>
      <c r="J223" s="283" t="s">
        <v>280</v>
      </c>
      <c r="K223" s="283" t="s">
        <v>280</v>
      </c>
      <c r="L223" s="283" t="s">
        <v>280</v>
      </c>
      <c r="M223" s="283" t="s">
        <v>280</v>
      </c>
      <c r="N223" s="283" t="s">
        <v>280</v>
      </c>
      <c r="O223" s="283" t="s">
        <v>280</v>
      </c>
      <c r="P223" s="283" t="s">
        <v>280</v>
      </c>
      <c r="Q223" s="283" t="s">
        <v>280</v>
      </c>
      <c r="R223" s="23" t="s">
        <v>67</v>
      </c>
      <c r="S223" s="61">
        <v>4</v>
      </c>
      <c r="T223" s="61"/>
      <c r="U223" s="61"/>
      <c r="V223" s="61"/>
      <c r="W223" s="61">
        <f aca="true" t="shared" si="10" ref="W223:W232">S223*U223</f>
        <v>0</v>
      </c>
      <c r="X223" s="61"/>
      <c r="Y223" s="62"/>
    </row>
    <row r="224" spans="2:31" ht="14.25" customHeight="1">
      <c r="B224" s="345" t="s">
        <v>283</v>
      </c>
      <c r="C224" s="346"/>
      <c r="D224" s="346"/>
      <c r="E224" s="346"/>
      <c r="F224" s="346"/>
      <c r="G224" s="346"/>
      <c r="H224" s="346"/>
      <c r="I224" s="346"/>
      <c r="J224" s="346"/>
      <c r="K224" s="346"/>
      <c r="L224" s="346"/>
      <c r="M224" s="346"/>
      <c r="N224" s="346"/>
      <c r="O224" s="346"/>
      <c r="P224" s="346"/>
      <c r="Q224" s="346"/>
      <c r="R224" s="346"/>
      <c r="S224" s="346"/>
      <c r="T224" s="346"/>
      <c r="U224" s="346"/>
      <c r="V224" s="346"/>
      <c r="W224" s="115"/>
      <c r="X224" s="115"/>
      <c r="Y224" s="116"/>
      <c r="AC224" s="7"/>
      <c r="AD224" s="7"/>
      <c r="AE224" s="7"/>
    </row>
    <row r="225" spans="2:31" ht="14.25" customHeight="1">
      <c r="B225" s="162" t="s">
        <v>9</v>
      </c>
      <c r="C225" s="163"/>
      <c r="D225" s="283" t="s">
        <v>341</v>
      </c>
      <c r="E225" s="283" t="s">
        <v>281</v>
      </c>
      <c r="F225" s="283" t="s">
        <v>281</v>
      </c>
      <c r="G225" s="283" t="s">
        <v>281</v>
      </c>
      <c r="H225" s="283" t="s">
        <v>281</v>
      </c>
      <c r="I225" s="283" t="s">
        <v>281</v>
      </c>
      <c r="J225" s="283" t="s">
        <v>281</v>
      </c>
      <c r="K225" s="283" t="s">
        <v>281</v>
      </c>
      <c r="L225" s="283" t="s">
        <v>281</v>
      </c>
      <c r="M225" s="283" t="s">
        <v>281</v>
      </c>
      <c r="N225" s="283" t="s">
        <v>281</v>
      </c>
      <c r="O225" s="283" t="s">
        <v>281</v>
      </c>
      <c r="P225" s="283" t="s">
        <v>281</v>
      </c>
      <c r="Q225" s="283" t="s">
        <v>281</v>
      </c>
      <c r="R225" s="42" t="s">
        <v>71</v>
      </c>
      <c r="S225" s="61">
        <v>30</v>
      </c>
      <c r="T225" s="61"/>
      <c r="U225" s="61"/>
      <c r="V225" s="61"/>
      <c r="W225" s="61">
        <f t="shared" si="10"/>
        <v>0</v>
      </c>
      <c r="X225" s="61"/>
      <c r="Y225" s="62"/>
      <c r="Z225" s="167"/>
      <c r="AA225" s="167"/>
      <c r="AB225" s="167"/>
      <c r="AC225" s="7"/>
      <c r="AD225" s="7"/>
      <c r="AE225" s="7"/>
    </row>
    <row r="226" spans="2:31" ht="14.25" customHeight="1">
      <c r="B226" s="162" t="s">
        <v>10</v>
      </c>
      <c r="C226" s="163"/>
      <c r="D226" s="283" t="s">
        <v>342</v>
      </c>
      <c r="E226" s="283" t="s">
        <v>282</v>
      </c>
      <c r="F226" s="283" t="s">
        <v>282</v>
      </c>
      <c r="G226" s="283" t="s">
        <v>282</v>
      </c>
      <c r="H226" s="283" t="s">
        <v>282</v>
      </c>
      <c r="I226" s="283" t="s">
        <v>282</v>
      </c>
      <c r="J226" s="283" t="s">
        <v>282</v>
      </c>
      <c r="K226" s="283" t="s">
        <v>282</v>
      </c>
      <c r="L226" s="283" t="s">
        <v>282</v>
      </c>
      <c r="M226" s="283" t="s">
        <v>282</v>
      </c>
      <c r="N226" s="283" t="s">
        <v>282</v>
      </c>
      <c r="O226" s="283" t="s">
        <v>282</v>
      </c>
      <c r="P226" s="283" t="s">
        <v>282</v>
      </c>
      <c r="Q226" s="283" t="s">
        <v>282</v>
      </c>
      <c r="R226" s="42" t="s">
        <v>68</v>
      </c>
      <c r="S226" s="61">
        <v>75</v>
      </c>
      <c r="T226" s="61"/>
      <c r="U226" s="61"/>
      <c r="V226" s="61"/>
      <c r="W226" s="61">
        <f t="shared" si="10"/>
        <v>0</v>
      </c>
      <c r="X226" s="61"/>
      <c r="Y226" s="62"/>
      <c r="Z226" s="7"/>
      <c r="AA226" s="7"/>
      <c r="AB226" s="7"/>
      <c r="AC226" s="7"/>
      <c r="AD226" s="7"/>
      <c r="AE226" s="7"/>
    </row>
    <row r="227" spans="2:31" ht="14.25">
      <c r="B227" s="286" t="s">
        <v>350</v>
      </c>
      <c r="C227" s="287"/>
      <c r="D227" s="287"/>
      <c r="E227" s="287"/>
      <c r="F227" s="287"/>
      <c r="G227" s="287"/>
      <c r="H227" s="287"/>
      <c r="I227" s="287"/>
      <c r="J227" s="287"/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115"/>
      <c r="X227" s="115"/>
      <c r="Y227" s="116"/>
      <c r="Z227" s="9"/>
      <c r="AA227" s="7"/>
      <c r="AB227" s="7"/>
      <c r="AC227" s="7"/>
      <c r="AD227" s="7"/>
      <c r="AE227" s="7"/>
    </row>
    <row r="228" spans="2:31" ht="14.25">
      <c r="B228" s="63" t="s">
        <v>14</v>
      </c>
      <c r="C228" s="64"/>
      <c r="D228" s="67" t="s">
        <v>289</v>
      </c>
      <c r="E228" s="67" t="s">
        <v>284</v>
      </c>
      <c r="F228" s="67" t="s">
        <v>284</v>
      </c>
      <c r="G228" s="67" t="s">
        <v>284</v>
      </c>
      <c r="H228" s="67" t="s">
        <v>284</v>
      </c>
      <c r="I228" s="67" t="s">
        <v>284</v>
      </c>
      <c r="J228" s="67" t="s">
        <v>284</v>
      </c>
      <c r="K228" s="67" t="s">
        <v>284</v>
      </c>
      <c r="L228" s="67" t="s">
        <v>284</v>
      </c>
      <c r="M228" s="67" t="s">
        <v>284</v>
      </c>
      <c r="N228" s="67" t="s">
        <v>284</v>
      </c>
      <c r="O228" s="67" t="s">
        <v>284</v>
      </c>
      <c r="P228" s="67" t="s">
        <v>284</v>
      </c>
      <c r="Q228" s="67" t="s">
        <v>284</v>
      </c>
      <c r="R228" s="33" t="s">
        <v>288</v>
      </c>
      <c r="S228" s="61">
        <v>45</v>
      </c>
      <c r="T228" s="61"/>
      <c r="U228" s="61"/>
      <c r="V228" s="61"/>
      <c r="W228" s="61">
        <f t="shared" si="10"/>
        <v>0</v>
      </c>
      <c r="X228" s="61"/>
      <c r="Y228" s="62"/>
      <c r="Z228" s="7"/>
      <c r="AA228" s="7"/>
      <c r="AB228"/>
      <c r="AC228"/>
      <c r="AD228"/>
      <c r="AE228" s="7"/>
    </row>
    <row r="229" spans="2:31" ht="14.25">
      <c r="B229" s="63" t="s">
        <v>15</v>
      </c>
      <c r="C229" s="64"/>
      <c r="D229" s="67" t="s">
        <v>317</v>
      </c>
      <c r="E229" s="67" t="s">
        <v>285</v>
      </c>
      <c r="F229" s="67" t="s">
        <v>285</v>
      </c>
      <c r="G229" s="67" t="s">
        <v>285</v>
      </c>
      <c r="H229" s="67" t="s">
        <v>285</v>
      </c>
      <c r="I229" s="67" t="s">
        <v>285</v>
      </c>
      <c r="J229" s="67" t="s">
        <v>285</v>
      </c>
      <c r="K229" s="67" t="s">
        <v>285</v>
      </c>
      <c r="L229" s="67" t="s">
        <v>285</v>
      </c>
      <c r="M229" s="67" t="s">
        <v>285</v>
      </c>
      <c r="N229" s="67" t="s">
        <v>285</v>
      </c>
      <c r="O229" s="67" t="s">
        <v>285</v>
      </c>
      <c r="P229" s="67" t="s">
        <v>285</v>
      </c>
      <c r="Q229" s="67" t="s">
        <v>285</v>
      </c>
      <c r="R229" s="34" t="s">
        <v>288</v>
      </c>
      <c r="S229" s="61">
        <v>75</v>
      </c>
      <c r="T229" s="61"/>
      <c r="U229" s="61"/>
      <c r="V229" s="61"/>
      <c r="W229" s="61">
        <f t="shared" si="10"/>
        <v>0</v>
      </c>
      <c r="X229" s="61"/>
      <c r="Y229" s="62"/>
      <c r="Z229" s="7"/>
      <c r="AA229" s="7"/>
      <c r="AB229"/>
      <c r="AC229"/>
      <c r="AD229"/>
      <c r="AE229" s="7"/>
    </row>
    <row r="230" spans="2:31" ht="14.25">
      <c r="B230" s="63" t="s">
        <v>16</v>
      </c>
      <c r="C230" s="64"/>
      <c r="D230" s="67" t="s">
        <v>318</v>
      </c>
      <c r="E230" s="67" t="s">
        <v>286</v>
      </c>
      <c r="F230" s="67" t="s">
        <v>286</v>
      </c>
      <c r="G230" s="67" t="s">
        <v>286</v>
      </c>
      <c r="H230" s="67" t="s">
        <v>286</v>
      </c>
      <c r="I230" s="67" t="s">
        <v>286</v>
      </c>
      <c r="J230" s="67" t="s">
        <v>286</v>
      </c>
      <c r="K230" s="67" t="s">
        <v>286</v>
      </c>
      <c r="L230" s="67" t="s">
        <v>286</v>
      </c>
      <c r="M230" s="67" t="s">
        <v>286</v>
      </c>
      <c r="N230" s="67" t="s">
        <v>286</v>
      </c>
      <c r="O230" s="67" t="s">
        <v>286</v>
      </c>
      <c r="P230" s="67" t="s">
        <v>286</v>
      </c>
      <c r="Q230" s="67" t="s">
        <v>286</v>
      </c>
      <c r="R230" s="34" t="s">
        <v>288</v>
      </c>
      <c r="S230" s="61">
        <v>110</v>
      </c>
      <c r="T230" s="61"/>
      <c r="U230" s="61"/>
      <c r="V230" s="61"/>
      <c r="W230" s="61">
        <f>S230*U230</f>
        <v>0</v>
      </c>
      <c r="X230" s="61"/>
      <c r="Y230" s="62"/>
      <c r="Z230" s="7"/>
      <c r="AA230" s="7"/>
      <c r="AB230"/>
      <c r="AC230"/>
      <c r="AD230"/>
      <c r="AE230" s="7"/>
    </row>
    <row r="231" spans="2:31" ht="14.25">
      <c r="B231" s="63" t="s">
        <v>321</v>
      </c>
      <c r="C231" s="64"/>
      <c r="D231" s="67" t="s">
        <v>287</v>
      </c>
      <c r="E231" s="67" t="s">
        <v>286</v>
      </c>
      <c r="F231" s="67" t="s">
        <v>286</v>
      </c>
      <c r="G231" s="67" t="s">
        <v>286</v>
      </c>
      <c r="H231" s="67" t="s">
        <v>286</v>
      </c>
      <c r="I231" s="67" t="s">
        <v>286</v>
      </c>
      <c r="J231" s="67" t="s">
        <v>286</v>
      </c>
      <c r="K231" s="67" t="s">
        <v>286</v>
      </c>
      <c r="L231" s="67" t="s">
        <v>286</v>
      </c>
      <c r="M231" s="67" t="s">
        <v>286</v>
      </c>
      <c r="N231" s="67" t="s">
        <v>286</v>
      </c>
      <c r="O231" s="67" t="s">
        <v>286</v>
      </c>
      <c r="P231" s="67" t="s">
        <v>286</v>
      </c>
      <c r="Q231" s="67" t="s">
        <v>286</v>
      </c>
      <c r="R231" s="34" t="s">
        <v>154</v>
      </c>
      <c r="S231" s="61">
        <v>35</v>
      </c>
      <c r="T231" s="61"/>
      <c r="U231" s="61"/>
      <c r="V231" s="61"/>
      <c r="W231" s="61">
        <f>S231*U231</f>
        <v>0</v>
      </c>
      <c r="X231" s="61"/>
      <c r="Y231" s="62"/>
      <c r="Z231" s="7"/>
      <c r="AA231" s="7"/>
      <c r="AB231"/>
      <c r="AC231"/>
      <c r="AD231"/>
      <c r="AE231" s="7"/>
    </row>
    <row r="232" spans="2:31" ht="14.25">
      <c r="B232" s="63" t="s">
        <v>322</v>
      </c>
      <c r="C232" s="64"/>
      <c r="D232" s="67" t="s">
        <v>319</v>
      </c>
      <c r="E232" s="67" t="s">
        <v>286</v>
      </c>
      <c r="F232" s="67" t="s">
        <v>286</v>
      </c>
      <c r="G232" s="67" t="s">
        <v>286</v>
      </c>
      <c r="H232" s="67" t="s">
        <v>286</v>
      </c>
      <c r="I232" s="67" t="s">
        <v>286</v>
      </c>
      <c r="J232" s="67" t="s">
        <v>286</v>
      </c>
      <c r="K232" s="67" t="s">
        <v>286</v>
      </c>
      <c r="L232" s="67" t="s">
        <v>286</v>
      </c>
      <c r="M232" s="67" t="s">
        <v>286</v>
      </c>
      <c r="N232" s="67" t="s">
        <v>286</v>
      </c>
      <c r="O232" s="67" t="s">
        <v>286</v>
      </c>
      <c r="P232" s="67" t="s">
        <v>286</v>
      </c>
      <c r="Q232" s="67" t="s">
        <v>286</v>
      </c>
      <c r="R232" s="34" t="s">
        <v>154</v>
      </c>
      <c r="S232" s="61">
        <v>75</v>
      </c>
      <c r="T232" s="61"/>
      <c r="U232" s="61"/>
      <c r="V232" s="61"/>
      <c r="W232" s="61">
        <f t="shared" si="10"/>
        <v>0</v>
      </c>
      <c r="X232" s="61"/>
      <c r="Y232" s="62"/>
      <c r="Z232" s="7"/>
      <c r="AA232" s="7"/>
      <c r="AB232"/>
      <c r="AC232" s="12"/>
      <c r="AD232" s="12"/>
      <c r="AE232" s="7"/>
    </row>
    <row r="233" spans="2:31" ht="14.25">
      <c r="B233" s="63" t="s">
        <v>323</v>
      </c>
      <c r="C233" s="64"/>
      <c r="D233" s="67" t="s">
        <v>324</v>
      </c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34" t="s">
        <v>154</v>
      </c>
      <c r="S233" s="61">
        <v>50</v>
      </c>
      <c r="T233" s="61"/>
      <c r="U233" s="61"/>
      <c r="V233" s="61"/>
      <c r="W233" s="61">
        <f>S233*U233</f>
        <v>0</v>
      </c>
      <c r="X233" s="61"/>
      <c r="Y233" s="62"/>
      <c r="Z233" s="7"/>
      <c r="AA233" s="7"/>
      <c r="AB233"/>
      <c r="AC233" s="12"/>
      <c r="AD233" s="12"/>
      <c r="AE233" s="7"/>
    </row>
    <row r="234" spans="2:31" ht="14.25" customHeight="1" thickBot="1">
      <c r="B234" s="275">
        <v>897</v>
      </c>
      <c r="C234" s="276"/>
      <c r="D234" s="169" t="s">
        <v>320</v>
      </c>
      <c r="E234" s="169" t="s">
        <v>287</v>
      </c>
      <c r="F234" s="169" t="s">
        <v>287</v>
      </c>
      <c r="G234" s="169" t="s">
        <v>287</v>
      </c>
      <c r="H234" s="169" t="s">
        <v>287</v>
      </c>
      <c r="I234" s="169" t="s">
        <v>287</v>
      </c>
      <c r="J234" s="169" t="s">
        <v>287</v>
      </c>
      <c r="K234" s="169" t="s">
        <v>287</v>
      </c>
      <c r="L234" s="169" t="s">
        <v>287</v>
      </c>
      <c r="M234" s="169" t="s">
        <v>287</v>
      </c>
      <c r="N234" s="169" t="s">
        <v>287</v>
      </c>
      <c r="O234" s="169" t="s">
        <v>287</v>
      </c>
      <c r="P234" s="169" t="s">
        <v>287</v>
      </c>
      <c r="Q234" s="169" t="s">
        <v>287</v>
      </c>
      <c r="R234" s="36" t="s">
        <v>154</v>
      </c>
      <c r="S234" s="168">
        <v>35</v>
      </c>
      <c r="T234" s="168"/>
      <c r="U234" s="168"/>
      <c r="V234" s="168"/>
      <c r="W234" s="168">
        <f>S234*U234</f>
        <v>0</v>
      </c>
      <c r="X234" s="168"/>
      <c r="Y234" s="170"/>
      <c r="Z234" s="7"/>
      <c r="AA234" s="7"/>
      <c r="AB234"/>
      <c r="AC234"/>
      <c r="AD234"/>
      <c r="AE234" s="7"/>
    </row>
    <row r="235" spans="2:30" ht="15.75" customHeight="1" thickBot="1">
      <c r="B235" s="49"/>
      <c r="C235" s="55" t="s">
        <v>150</v>
      </c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6"/>
      <c r="R235" s="108" t="s">
        <v>151</v>
      </c>
      <c r="S235" s="109" t="s">
        <v>151</v>
      </c>
      <c r="T235" s="109" t="s">
        <v>151</v>
      </c>
      <c r="U235" s="109" t="s">
        <v>151</v>
      </c>
      <c r="V235" s="110" t="s">
        <v>151</v>
      </c>
      <c r="W235" s="80">
        <f>SUM(W198:Y234)</f>
        <v>0</v>
      </c>
      <c r="X235" s="81"/>
      <c r="Y235" s="82"/>
      <c r="AB235"/>
      <c r="AC235"/>
      <c r="AD235"/>
    </row>
    <row r="236" spans="2:25" ht="14.25" customHeight="1" thickBot="1">
      <c r="B236" s="50"/>
      <c r="C236" s="57" t="s">
        <v>328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8"/>
      <c r="R236" s="88" t="s">
        <v>152</v>
      </c>
      <c r="S236" s="89" t="s">
        <v>152</v>
      </c>
      <c r="T236" s="89" t="s">
        <v>152</v>
      </c>
      <c r="U236" s="89" t="s">
        <v>152</v>
      </c>
      <c r="V236" s="90" t="s">
        <v>152</v>
      </c>
      <c r="W236" s="88">
        <f>W235*0.2</f>
        <v>0</v>
      </c>
      <c r="X236" s="89"/>
      <c r="Y236" s="90"/>
    </row>
    <row r="237" spans="2:25" ht="14.25" customHeight="1" thickBot="1">
      <c r="B237" s="51" t="s">
        <v>17</v>
      </c>
      <c r="C237" s="53" t="s">
        <v>329</v>
      </c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4"/>
      <c r="R237" s="80" t="s">
        <v>153</v>
      </c>
      <c r="S237" s="81" t="s">
        <v>153</v>
      </c>
      <c r="T237" s="81" t="s">
        <v>153</v>
      </c>
      <c r="U237" s="81" t="s">
        <v>153</v>
      </c>
      <c r="V237" s="82" t="s">
        <v>153</v>
      </c>
      <c r="W237" s="88">
        <f>SUM(W235+W236)</f>
        <v>0</v>
      </c>
      <c r="X237" s="89"/>
      <c r="Y237" s="90"/>
    </row>
    <row r="238" spans="2:25" ht="20.25" customHeight="1" thickBot="1">
      <c r="B238" s="277" t="s">
        <v>327</v>
      </c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9"/>
      <c r="W238" s="119">
        <f>W66+W134+W186+W237</f>
        <v>0</v>
      </c>
      <c r="X238" s="120"/>
      <c r="Y238" s="121"/>
    </row>
    <row r="239" spans="2:25" ht="10.5" customHeight="1">
      <c r="B239" s="331" t="s">
        <v>157</v>
      </c>
      <c r="C239" s="332"/>
      <c r="D239" s="335"/>
      <c r="E239" s="335"/>
      <c r="F239" s="335"/>
      <c r="G239" s="335"/>
      <c r="H239" s="335"/>
      <c r="I239" s="335"/>
      <c r="J239" s="335"/>
      <c r="K239" s="335"/>
      <c r="L239" s="335"/>
      <c r="M239" s="335"/>
      <c r="N239" s="335"/>
      <c r="O239" s="335"/>
      <c r="P239" s="335"/>
      <c r="Q239" s="336"/>
      <c r="R239" s="139" t="s">
        <v>158</v>
      </c>
      <c r="S239" s="139"/>
      <c r="T239" s="141"/>
      <c r="U239" s="141"/>
      <c r="V239" s="142"/>
      <c r="W239" s="95">
        <v>4</v>
      </c>
      <c r="X239" s="96"/>
      <c r="Y239" s="97"/>
    </row>
    <row r="240" spans="2:25" ht="14.25" customHeight="1" thickBot="1">
      <c r="B240" s="333"/>
      <c r="C240" s="334"/>
      <c r="D240" s="337"/>
      <c r="E240" s="337"/>
      <c r="F240" s="337"/>
      <c r="G240" s="337"/>
      <c r="H240" s="337"/>
      <c r="I240" s="337"/>
      <c r="J240" s="337"/>
      <c r="K240" s="337"/>
      <c r="L240" s="337"/>
      <c r="M240" s="337"/>
      <c r="N240" s="337"/>
      <c r="O240" s="337"/>
      <c r="P240" s="337"/>
      <c r="Q240" s="338"/>
      <c r="R240" s="140"/>
      <c r="S240" s="140"/>
      <c r="T240" s="143"/>
      <c r="U240" s="143"/>
      <c r="V240" s="144"/>
      <c r="W240" s="98"/>
      <c r="X240" s="99"/>
      <c r="Y240" s="100"/>
    </row>
    <row r="241" spans="17:25" ht="12.75">
      <c r="Q241" s="8" t="s">
        <v>12</v>
      </c>
      <c r="R241" s="59"/>
      <c r="S241" s="59"/>
      <c r="T241" s="59"/>
      <c r="U241" s="59"/>
      <c r="V241" s="59"/>
      <c r="W241" s="59"/>
      <c r="X241" s="59"/>
      <c r="Y241" s="59"/>
    </row>
    <row r="242" spans="2:25" ht="12.7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40" t="s">
        <v>325</v>
      </c>
      <c r="R242" s="59"/>
      <c r="S242" s="59"/>
      <c r="T242" s="59"/>
      <c r="U242" s="59"/>
      <c r="V242" s="59"/>
      <c r="W242" s="59"/>
      <c r="X242" s="59"/>
      <c r="Y242" s="59"/>
    </row>
    <row r="243" spans="2:25" ht="12.7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39" t="s">
        <v>326</v>
      </c>
      <c r="R243" s="59"/>
      <c r="S243" s="59"/>
      <c r="T243" s="59"/>
      <c r="U243" s="59"/>
      <c r="V243" s="59"/>
      <c r="W243" s="59"/>
      <c r="X243" s="59"/>
      <c r="Y243" s="59"/>
    </row>
    <row r="244" spans="2:251" s="7" customFormat="1" ht="15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8" t="s">
        <v>156</v>
      </c>
      <c r="R244" s="59"/>
      <c r="S244" s="59"/>
      <c r="T244" s="59"/>
      <c r="U244" s="59"/>
      <c r="V244" s="59"/>
      <c r="W244" s="59"/>
      <c r="X244" s="59"/>
      <c r="Y244" s="59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</row>
    <row r="245" spans="2:25" ht="30.75" thickBot="1">
      <c r="B245" s="65">
        <v>5</v>
      </c>
      <c r="C245" s="65"/>
      <c r="D245" s="66" t="s">
        <v>293</v>
      </c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0"/>
      <c r="S245" s="60"/>
      <c r="T245" s="60"/>
      <c r="U245" s="60"/>
      <c r="V245" s="60"/>
      <c r="W245" s="60"/>
      <c r="X245" s="60"/>
      <c r="Y245" s="60"/>
    </row>
    <row r="246" spans="2:25" ht="12.75" customHeight="1">
      <c r="B246" s="269" t="s">
        <v>117</v>
      </c>
      <c r="C246" s="270"/>
      <c r="D246" s="273">
        <f>D6</f>
        <v>0</v>
      </c>
      <c r="E246" s="273"/>
      <c r="F246" s="273"/>
      <c r="G246" s="273"/>
      <c r="H246" s="273"/>
      <c r="I246" s="273"/>
      <c r="J246" s="273"/>
      <c r="K246" s="273"/>
      <c r="L246" s="273"/>
      <c r="M246" s="273"/>
      <c r="N246" s="273"/>
      <c r="O246" s="273"/>
      <c r="P246" s="273"/>
      <c r="Q246" s="273"/>
      <c r="R246" s="139" t="s">
        <v>119</v>
      </c>
      <c r="S246" s="139"/>
      <c r="T246" s="139"/>
      <c r="U246" s="122">
        <f>U6</f>
        <v>0</v>
      </c>
      <c r="V246" s="122"/>
      <c r="W246" s="122"/>
      <c r="X246" s="122"/>
      <c r="Y246" s="123"/>
    </row>
    <row r="247" spans="2:25" ht="13.5" customHeight="1" thickBot="1">
      <c r="B247" s="271"/>
      <c r="C247" s="272"/>
      <c r="D247" s="274"/>
      <c r="E247" s="274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140"/>
      <c r="S247" s="140"/>
      <c r="T247" s="140"/>
      <c r="U247" s="124"/>
      <c r="V247" s="124"/>
      <c r="W247" s="124"/>
      <c r="X247" s="124"/>
      <c r="Y247" s="125"/>
    </row>
    <row r="248" spans="2:25" ht="12.75" customHeight="1">
      <c r="B248" s="193" t="s">
        <v>294</v>
      </c>
      <c r="C248" s="194"/>
      <c r="D248" s="199">
        <f>D7</f>
        <v>0</v>
      </c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39" t="s">
        <v>120</v>
      </c>
      <c r="S248" s="139"/>
      <c r="T248" s="139"/>
      <c r="U248" s="122">
        <f>U7</f>
        <v>0</v>
      </c>
      <c r="V248" s="122"/>
      <c r="W248" s="122"/>
      <c r="X248" s="122"/>
      <c r="Y248" s="123"/>
    </row>
    <row r="249" spans="2:25" ht="13.5" customHeight="1" thickBot="1">
      <c r="B249" s="195"/>
      <c r="C249" s="196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  <c r="N249" s="200"/>
      <c r="O249" s="200"/>
      <c r="P249" s="200"/>
      <c r="Q249" s="200"/>
      <c r="R249" s="140"/>
      <c r="S249" s="140"/>
      <c r="T249" s="140"/>
      <c r="U249" s="124"/>
      <c r="V249" s="124"/>
      <c r="W249" s="124"/>
      <c r="X249" s="124"/>
      <c r="Y249" s="125"/>
    </row>
    <row r="250" spans="2:25" ht="13.5" customHeight="1">
      <c r="B250" s="43"/>
      <c r="C250" s="43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5"/>
      <c r="S250" s="45"/>
      <c r="T250" s="45"/>
      <c r="U250" s="46"/>
      <c r="V250" s="46"/>
      <c r="W250" s="46"/>
      <c r="X250" s="46"/>
      <c r="Y250" s="46"/>
    </row>
    <row r="251" spans="2:25" ht="13.5" customHeight="1">
      <c r="B251" s="43"/>
      <c r="C251" s="43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5"/>
      <c r="S251" s="45"/>
      <c r="T251" s="45"/>
      <c r="U251" s="46"/>
      <c r="V251" s="46"/>
      <c r="W251" s="46"/>
      <c r="X251" s="46"/>
      <c r="Y251" s="46"/>
    </row>
    <row r="252" ht="15.75" thickBot="1"/>
    <row r="253" spans="2:25" ht="17.25" customHeight="1">
      <c r="B253" s="197"/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255"/>
      <c r="V253" s="236" t="s">
        <v>295</v>
      </c>
      <c r="W253" s="237"/>
      <c r="X253" s="237"/>
      <c r="Y253" s="238"/>
    </row>
    <row r="254" spans="2:25" ht="17.25" customHeight="1">
      <c r="B254" s="188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256"/>
      <c r="V254" s="126" t="s">
        <v>296</v>
      </c>
      <c r="W254" s="126"/>
      <c r="X254" s="126" t="s">
        <v>297</v>
      </c>
      <c r="Y254" s="127"/>
    </row>
    <row r="255" spans="2:25" ht="17.25" customHeight="1">
      <c r="B255" s="188"/>
      <c r="C255" s="189"/>
      <c r="D255" s="189"/>
      <c r="E255" s="189"/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189"/>
      <c r="Q255" s="189"/>
      <c r="R255" s="189"/>
      <c r="S255" s="189"/>
      <c r="T255" s="189"/>
      <c r="U255" s="256"/>
      <c r="V255" s="257"/>
      <c r="W255" s="175"/>
      <c r="X255" s="117"/>
      <c r="Y255" s="118"/>
    </row>
    <row r="256" spans="2:25" ht="17.25" customHeight="1">
      <c r="B256" s="188"/>
      <c r="C256" s="189"/>
      <c r="D256" s="189"/>
      <c r="E256" s="190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262"/>
      <c r="Q256" s="189"/>
      <c r="R256" s="189"/>
      <c r="S256" s="189"/>
      <c r="T256" s="189"/>
      <c r="U256" s="256"/>
      <c r="V256" s="257"/>
      <c r="W256" s="175"/>
      <c r="X256" s="117"/>
      <c r="Y256" s="118"/>
    </row>
    <row r="257" spans="2:25" ht="17.25" customHeight="1">
      <c r="B257" s="188"/>
      <c r="C257" s="189"/>
      <c r="D257" s="189"/>
      <c r="E257" s="190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262"/>
      <c r="Q257" s="189"/>
      <c r="R257" s="189"/>
      <c r="S257" s="189"/>
      <c r="T257" s="189"/>
      <c r="U257" s="256"/>
      <c r="V257" s="257"/>
      <c r="W257" s="175"/>
      <c r="X257" s="117"/>
      <c r="Y257" s="118"/>
    </row>
    <row r="258" spans="2:25" ht="17.25" customHeight="1">
      <c r="B258" s="188"/>
      <c r="C258" s="189"/>
      <c r="D258" s="189"/>
      <c r="E258" s="190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262"/>
      <c r="Q258" s="189"/>
      <c r="R258" s="189"/>
      <c r="S258" s="189"/>
      <c r="T258" s="189"/>
      <c r="U258" s="256"/>
      <c r="V258" s="257"/>
      <c r="W258" s="175"/>
      <c r="X258" s="117"/>
      <c r="Y258" s="118"/>
    </row>
    <row r="259" spans="2:25" ht="17.25" customHeight="1">
      <c r="B259" s="188"/>
      <c r="C259" s="189"/>
      <c r="D259" s="189"/>
      <c r="E259" s="190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262"/>
      <c r="Q259" s="189"/>
      <c r="R259" s="189"/>
      <c r="S259" s="189"/>
      <c r="T259" s="189"/>
      <c r="U259" s="256"/>
      <c r="V259" s="257"/>
      <c r="W259" s="175"/>
      <c r="X259" s="117"/>
      <c r="Y259" s="118"/>
    </row>
    <row r="260" spans="2:25" ht="17.25" customHeight="1">
      <c r="B260" s="188"/>
      <c r="C260" s="189"/>
      <c r="D260" s="189"/>
      <c r="E260" s="190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262"/>
      <c r="Q260" s="189"/>
      <c r="R260" s="189"/>
      <c r="S260" s="189"/>
      <c r="T260" s="189"/>
      <c r="U260" s="256"/>
      <c r="V260" s="257"/>
      <c r="W260" s="175"/>
      <c r="X260" s="117"/>
      <c r="Y260" s="118"/>
    </row>
    <row r="261" spans="2:25" ht="17.25" customHeight="1">
      <c r="B261" s="188"/>
      <c r="C261" s="189"/>
      <c r="D261" s="189"/>
      <c r="E261" s="190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262"/>
      <c r="Q261" s="189"/>
      <c r="R261" s="189"/>
      <c r="S261" s="189"/>
      <c r="T261" s="189"/>
      <c r="U261" s="256"/>
      <c r="V261" s="257"/>
      <c r="W261" s="175"/>
      <c r="X261" s="117"/>
      <c r="Y261" s="118"/>
    </row>
    <row r="262" spans="2:25" ht="17.25" customHeight="1">
      <c r="B262" s="188"/>
      <c r="C262" s="189"/>
      <c r="D262" s="189"/>
      <c r="E262" s="190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262"/>
      <c r="Q262" s="189"/>
      <c r="R262" s="189"/>
      <c r="S262" s="189"/>
      <c r="T262" s="189"/>
      <c r="U262" s="256"/>
      <c r="V262" s="257"/>
      <c r="W262" s="175"/>
      <c r="X262" s="117"/>
      <c r="Y262" s="118"/>
    </row>
    <row r="263" spans="2:25" ht="17.25" customHeight="1">
      <c r="B263" s="188"/>
      <c r="C263" s="189"/>
      <c r="D263" s="189"/>
      <c r="E263" s="190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262"/>
      <c r="Q263" s="189"/>
      <c r="R263" s="189"/>
      <c r="S263" s="189"/>
      <c r="T263" s="189"/>
      <c r="U263" s="256"/>
      <c r="V263" s="257"/>
      <c r="W263" s="175"/>
      <c r="X263" s="117"/>
      <c r="Y263" s="118"/>
    </row>
    <row r="264" spans="2:25" ht="17.25" customHeight="1">
      <c r="B264" s="188"/>
      <c r="C264" s="189"/>
      <c r="D264" s="189"/>
      <c r="E264" s="190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262"/>
      <c r="Q264" s="189"/>
      <c r="R264" s="189"/>
      <c r="S264" s="189"/>
      <c r="T264" s="189"/>
      <c r="U264" s="256"/>
      <c r="V264" s="257"/>
      <c r="W264" s="175"/>
      <c r="X264" s="117"/>
      <c r="Y264" s="118"/>
    </row>
    <row r="265" spans="2:25" ht="17.25" customHeight="1">
      <c r="B265" s="188"/>
      <c r="C265" s="189"/>
      <c r="D265" s="189"/>
      <c r="E265" s="190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262"/>
      <c r="Q265" s="189"/>
      <c r="R265" s="189"/>
      <c r="S265" s="189"/>
      <c r="T265" s="189"/>
      <c r="U265" s="256"/>
      <c r="V265" s="257"/>
      <c r="W265" s="175"/>
      <c r="X265" s="117"/>
      <c r="Y265" s="118"/>
    </row>
    <row r="266" spans="2:25" ht="17.25" customHeight="1">
      <c r="B266" s="188"/>
      <c r="C266" s="189"/>
      <c r="D266" s="189"/>
      <c r="E266" s="190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262"/>
      <c r="Q266" s="189"/>
      <c r="R266" s="189"/>
      <c r="S266" s="189"/>
      <c r="T266" s="189"/>
      <c r="U266" s="256"/>
      <c r="V266" s="257"/>
      <c r="W266" s="175"/>
      <c r="X266" s="117"/>
      <c r="Y266" s="118"/>
    </row>
    <row r="267" spans="2:25" ht="17.25" customHeight="1">
      <c r="B267" s="188"/>
      <c r="C267" s="189"/>
      <c r="D267" s="189"/>
      <c r="E267" s="190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262"/>
      <c r="Q267" s="189"/>
      <c r="R267" s="189"/>
      <c r="S267" s="189"/>
      <c r="T267" s="189"/>
      <c r="U267" s="256"/>
      <c r="V267" s="257"/>
      <c r="W267" s="175"/>
      <c r="X267" s="117"/>
      <c r="Y267" s="118"/>
    </row>
    <row r="268" spans="2:25" ht="17.25" customHeight="1">
      <c r="B268" s="188"/>
      <c r="C268" s="189"/>
      <c r="D268" s="189"/>
      <c r="E268" s="189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189"/>
      <c r="Q268" s="189"/>
      <c r="R268" s="189"/>
      <c r="S268" s="189"/>
      <c r="T268" s="189"/>
      <c r="U268" s="256"/>
      <c r="V268" s="257"/>
      <c r="W268" s="175"/>
      <c r="X268" s="117"/>
      <c r="Y268" s="118"/>
    </row>
    <row r="269" spans="2:25" ht="17.25" customHeight="1">
      <c r="B269" s="188"/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256"/>
      <c r="V269" s="257"/>
      <c r="W269" s="175"/>
      <c r="X269" s="117"/>
      <c r="Y269" s="118"/>
    </row>
    <row r="270" spans="2:25" ht="17.25" customHeight="1">
      <c r="B270" s="188"/>
      <c r="C270" s="189"/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256"/>
      <c r="V270" s="257"/>
      <c r="W270" s="175"/>
      <c r="X270" s="117"/>
      <c r="Y270" s="118"/>
    </row>
    <row r="271" spans="2:25" ht="17.25" customHeight="1">
      <c r="B271" s="188"/>
      <c r="C271" s="189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256"/>
      <c r="V271" s="257"/>
      <c r="W271" s="175"/>
      <c r="X271" s="117"/>
      <c r="Y271" s="118"/>
    </row>
    <row r="272" spans="2:25" ht="17.25" customHeight="1">
      <c r="B272" s="188"/>
      <c r="C272" s="189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256"/>
      <c r="V272" s="257"/>
      <c r="W272" s="175"/>
      <c r="X272" s="117"/>
      <c r="Y272" s="118"/>
    </row>
    <row r="273" spans="2:25" ht="17.25" customHeight="1" thickBot="1">
      <c r="B273" s="191"/>
      <c r="C273" s="192"/>
      <c r="D273" s="192"/>
      <c r="E273" s="192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260"/>
      <c r="V273" s="258"/>
      <c r="W273" s="259"/>
      <c r="X273" s="135"/>
      <c r="Y273" s="136"/>
    </row>
    <row r="274" spans="2:25" ht="17.25" customHeight="1"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8"/>
      <c r="W274" s="48"/>
      <c r="X274" s="48"/>
      <c r="Y274" s="48"/>
    </row>
    <row r="275" spans="2:25" ht="17.25" customHeight="1"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8"/>
      <c r="W275" s="48"/>
      <c r="X275" s="48"/>
      <c r="Y275" s="48"/>
    </row>
    <row r="276" spans="2:25" ht="17.25" customHeight="1"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8"/>
      <c r="W276" s="48"/>
      <c r="X276" s="48"/>
      <c r="Y276" s="48"/>
    </row>
    <row r="277" ht="15">
      <c r="B277" s="10" t="s">
        <v>298</v>
      </c>
    </row>
    <row r="278" ht="15"/>
    <row r="279" spans="2:25" ht="12.75">
      <c r="B279" s="19"/>
      <c r="C279" s="20"/>
      <c r="D279" s="20"/>
      <c r="E279" s="134" t="s">
        <v>299</v>
      </c>
      <c r="F279" s="134"/>
      <c r="G279" s="134"/>
      <c r="H279" s="134"/>
      <c r="I279" s="134"/>
      <c r="J279" s="134"/>
      <c r="K279" s="134" t="s">
        <v>304</v>
      </c>
      <c r="L279" s="134"/>
      <c r="M279" s="134"/>
      <c r="N279" s="134"/>
      <c r="O279" s="134"/>
      <c r="P279" s="134"/>
      <c r="Q279" s="134" t="s">
        <v>307</v>
      </c>
      <c r="R279" s="134"/>
      <c r="S279" s="134"/>
      <c r="T279" s="134"/>
      <c r="U279" s="134"/>
      <c r="V279" s="134"/>
      <c r="W279" s="134" t="s">
        <v>184</v>
      </c>
      <c r="X279" s="134"/>
      <c r="Y279" s="134"/>
    </row>
    <row r="280" spans="2:25" ht="15">
      <c r="B280" s="19"/>
      <c r="C280" s="19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2"/>
      <c r="T280" s="22"/>
      <c r="U280" s="22"/>
      <c r="V280" s="22"/>
      <c r="W280" s="22"/>
      <c r="X280" s="22"/>
      <c r="Y280" s="22"/>
    </row>
    <row r="281" spans="2:25" ht="12.75">
      <c r="B281" s="19"/>
      <c r="C281" s="19"/>
      <c r="D281" s="19"/>
      <c r="E281" s="134" t="s">
        <v>300</v>
      </c>
      <c r="F281" s="134"/>
      <c r="G281" s="134"/>
      <c r="H281" s="134"/>
      <c r="I281" s="134"/>
      <c r="J281" s="134"/>
      <c r="K281" s="134" t="s">
        <v>305</v>
      </c>
      <c r="L281" s="134"/>
      <c r="M281" s="134"/>
      <c r="N281" s="134"/>
      <c r="O281" s="134"/>
      <c r="P281" s="134"/>
      <c r="Q281" s="134" t="s">
        <v>308</v>
      </c>
      <c r="R281" s="134"/>
      <c r="S281" s="134"/>
      <c r="T281" s="134"/>
      <c r="U281" s="134"/>
      <c r="V281" s="134"/>
      <c r="W281" s="134" t="s">
        <v>309</v>
      </c>
      <c r="X281" s="134"/>
      <c r="Y281" s="134"/>
    </row>
    <row r="282" spans="2:25" ht="15">
      <c r="B282" s="19"/>
      <c r="C282" s="19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2"/>
      <c r="T282" s="22"/>
      <c r="U282" s="22"/>
      <c r="V282" s="22"/>
      <c r="W282" s="22"/>
      <c r="X282" s="22"/>
      <c r="Y282" s="22"/>
    </row>
    <row r="283" spans="2:25" ht="12.75">
      <c r="B283" s="19"/>
      <c r="C283" s="19"/>
      <c r="D283" s="19"/>
      <c r="E283" s="134" t="s">
        <v>301</v>
      </c>
      <c r="F283" s="134"/>
      <c r="G283" s="134"/>
      <c r="H283" s="134"/>
      <c r="I283" s="134"/>
      <c r="J283" s="134"/>
      <c r="K283" s="134" t="s">
        <v>159</v>
      </c>
      <c r="L283" s="134"/>
      <c r="M283" s="134"/>
      <c r="N283" s="134"/>
      <c r="O283" s="134"/>
      <c r="P283" s="134"/>
      <c r="Q283" s="134" t="s">
        <v>315</v>
      </c>
      <c r="R283" s="134"/>
      <c r="S283" s="134"/>
      <c r="T283" s="134"/>
      <c r="U283" s="134"/>
      <c r="V283" s="134"/>
      <c r="W283" s="134" t="s">
        <v>310</v>
      </c>
      <c r="X283" s="134"/>
      <c r="Y283" s="134"/>
    </row>
    <row r="284" spans="2:25" ht="15">
      <c r="B284" s="19"/>
      <c r="C284" s="19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2"/>
      <c r="T284" s="22"/>
      <c r="U284" s="22"/>
      <c r="V284" s="22"/>
      <c r="W284" s="22"/>
      <c r="X284" s="22"/>
      <c r="Y284" s="22"/>
    </row>
    <row r="285" spans="2:25" ht="12.75">
      <c r="B285" s="19"/>
      <c r="C285" s="19"/>
      <c r="D285" s="19"/>
      <c r="E285" s="134" t="s">
        <v>302</v>
      </c>
      <c r="F285" s="134"/>
      <c r="G285" s="134"/>
      <c r="H285" s="134"/>
      <c r="I285" s="134"/>
      <c r="J285" s="134"/>
      <c r="K285" s="134" t="s">
        <v>313</v>
      </c>
      <c r="L285" s="134"/>
      <c r="M285" s="134"/>
      <c r="N285" s="134"/>
      <c r="O285" s="134"/>
      <c r="P285" s="134"/>
      <c r="Q285" s="134" t="s">
        <v>306</v>
      </c>
      <c r="R285" s="134"/>
      <c r="S285" s="134"/>
      <c r="T285" s="134"/>
      <c r="U285" s="134"/>
      <c r="V285" s="134"/>
      <c r="W285" s="134" t="s">
        <v>311</v>
      </c>
      <c r="X285" s="134"/>
      <c r="Y285" s="134"/>
    </row>
    <row r="286" spans="2:25" ht="15">
      <c r="B286" s="19"/>
      <c r="C286" s="19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2"/>
      <c r="T286" s="22"/>
      <c r="U286" s="22"/>
      <c r="V286" s="22"/>
      <c r="W286" s="22"/>
      <c r="X286" s="22"/>
      <c r="Y286" s="22"/>
    </row>
    <row r="287" spans="2:25" ht="12.75">
      <c r="B287" s="19"/>
      <c r="C287" s="19"/>
      <c r="D287" s="19"/>
      <c r="E287" s="134" t="s">
        <v>303</v>
      </c>
      <c r="F287" s="134"/>
      <c r="G287" s="134"/>
      <c r="H287" s="134"/>
      <c r="I287" s="134"/>
      <c r="J287" s="134"/>
      <c r="K287" s="134" t="s">
        <v>161</v>
      </c>
      <c r="L287" s="134"/>
      <c r="M287" s="134"/>
      <c r="N287" s="134"/>
      <c r="O287" s="134"/>
      <c r="P287" s="134"/>
      <c r="Q287" s="134" t="s">
        <v>314</v>
      </c>
      <c r="R287" s="134"/>
      <c r="S287" s="134"/>
      <c r="T287" s="134"/>
      <c r="U287" s="134"/>
      <c r="V287" s="134"/>
      <c r="W287" s="134" t="s">
        <v>312</v>
      </c>
      <c r="X287" s="134"/>
      <c r="Y287" s="134"/>
    </row>
    <row r="288" spans="2:25" ht="12.7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2:25" ht="12.7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2:25" ht="15">
      <c r="B290" s="19"/>
      <c r="C290" s="19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2"/>
      <c r="W290" s="22"/>
      <c r="X290" s="22"/>
      <c r="Y290" s="22"/>
    </row>
    <row r="291" ht="15">
      <c r="B291" s="10" t="s">
        <v>316</v>
      </c>
    </row>
    <row r="292" spans="2:25" ht="15">
      <c r="B292" s="13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5"/>
      <c r="T292" s="5"/>
      <c r="U292" s="5"/>
      <c r="V292" s="5"/>
      <c r="W292" s="5"/>
      <c r="X292" s="5"/>
      <c r="Y292" s="14"/>
    </row>
    <row r="293" spans="2:25" s="18" customFormat="1" ht="20.2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6"/>
      <c r="T293" s="16"/>
      <c r="U293" s="16"/>
      <c r="V293" s="16"/>
      <c r="W293" s="16"/>
      <c r="X293" s="17"/>
      <c r="Y293" s="17"/>
    </row>
    <row r="296" ht="15.75" thickBot="1"/>
    <row r="297" spans="2:25" ht="12.75" customHeight="1">
      <c r="B297" s="331" t="s">
        <v>157</v>
      </c>
      <c r="C297" s="332"/>
      <c r="D297" s="339"/>
      <c r="E297" s="339"/>
      <c r="F297" s="339"/>
      <c r="G297" s="339"/>
      <c r="H297" s="339"/>
      <c r="I297" s="339"/>
      <c r="J297" s="339"/>
      <c r="K297" s="339"/>
      <c r="L297" s="339"/>
      <c r="M297" s="339"/>
      <c r="N297" s="339"/>
      <c r="O297" s="339"/>
      <c r="P297" s="339"/>
      <c r="Q297" s="340"/>
      <c r="R297" s="139" t="s">
        <v>158</v>
      </c>
      <c r="S297" s="139"/>
      <c r="T297" s="139"/>
      <c r="U297" s="141"/>
      <c r="V297" s="142"/>
      <c r="W297" s="128">
        <v>5</v>
      </c>
      <c r="X297" s="129"/>
      <c r="Y297" s="130"/>
    </row>
    <row r="298" spans="2:25" ht="20.25" customHeight="1" thickBot="1">
      <c r="B298" s="333"/>
      <c r="C298" s="334"/>
      <c r="D298" s="341"/>
      <c r="E298" s="341"/>
      <c r="F298" s="341"/>
      <c r="G298" s="341"/>
      <c r="H298" s="341"/>
      <c r="I298" s="341"/>
      <c r="J298" s="341"/>
      <c r="K298" s="341"/>
      <c r="L298" s="341"/>
      <c r="M298" s="341"/>
      <c r="N298" s="341"/>
      <c r="O298" s="341"/>
      <c r="P298" s="341"/>
      <c r="Q298" s="342"/>
      <c r="R298" s="140"/>
      <c r="S298" s="140"/>
      <c r="T298" s="140"/>
      <c r="U298" s="143"/>
      <c r="V298" s="144"/>
      <c r="W298" s="131"/>
      <c r="X298" s="132"/>
      <c r="Y298" s="133"/>
    </row>
  </sheetData>
  <sheetProtection/>
  <protectedRanges>
    <protectedRange sqref="U227:V227 U224:V224 X227:X234 X218:X220 X222:X223 X224:X225 X226" name="Vahemik7"/>
    <protectedRange sqref="X179:X183 U146:V159 U161:V177 X161:X177 X146:X159 U179:V183" name="Vahemik5"/>
    <protectedRange sqref="X13:X15 X19:X21 X29:X31 X35:X37 X45:X47 X52:X54 X57:X59 U10:V47 X49 X25:X26 X62:X63 U49:V63" name="Vahemik3"/>
    <protectedRange sqref="D194:Q196 D6:Q8 D74:Q76 D142:Q144 D246:Q251 R247 R249:R251" name="Vahemik1"/>
    <protectedRange sqref="U246:Y251 V8 X8:Y8 U6:Y7 U74:Y75 U142:Y143 U194:Y195 V76 X76:Y76 V144 X144:Y144 V196 X196:Y196" name="Vahemik2"/>
    <protectedRange sqref="X78:X131 U78:V131" name="Vahemik4"/>
    <protectedRange sqref="U215:V220 U198:V200 X9 X48 X178 X77 X145 U225:V225 U228:V234 X160 U202:V205 U207:V213 X197:X217 U222:V223 U226:V226" name="Vahemik6"/>
  </protectedRanges>
  <mergeCells count="1201">
    <mergeCell ref="D158:Q158"/>
    <mergeCell ref="S158:T158"/>
    <mergeCell ref="U158:V158"/>
    <mergeCell ref="W158:Y158"/>
    <mergeCell ref="B212:C212"/>
    <mergeCell ref="D212:Q212"/>
    <mergeCell ref="S212:T212"/>
    <mergeCell ref="U212:V212"/>
    <mergeCell ref="W212:Y212"/>
    <mergeCell ref="S181:T181"/>
    <mergeCell ref="T287:V287"/>
    <mergeCell ref="S219:T219"/>
    <mergeCell ref="U219:V219"/>
    <mergeCell ref="W219:Y219"/>
    <mergeCell ref="B224:V224"/>
    <mergeCell ref="T187:V188"/>
    <mergeCell ref="B239:C240"/>
    <mergeCell ref="B206:C206"/>
    <mergeCell ref="B214:C214"/>
    <mergeCell ref="D225:Q225"/>
    <mergeCell ref="Q285:S285"/>
    <mergeCell ref="D239:Q240"/>
    <mergeCell ref="R239:S240"/>
    <mergeCell ref="T239:V240"/>
    <mergeCell ref="T283:V283"/>
    <mergeCell ref="K285:M285"/>
    <mergeCell ref="T279:V279"/>
    <mergeCell ref="N287:P287"/>
    <mergeCell ref="H285:J285"/>
    <mergeCell ref="T135:V136"/>
    <mergeCell ref="B128:C128"/>
    <mergeCell ref="B129:C129"/>
    <mergeCell ref="B130:C130"/>
    <mergeCell ref="B131:C131"/>
    <mergeCell ref="U179:V179"/>
    <mergeCell ref="K287:M287"/>
    <mergeCell ref="N285:P285"/>
    <mergeCell ref="H283:J283"/>
    <mergeCell ref="K283:M283"/>
    <mergeCell ref="N283:P283"/>
    <mergeCell ref="Q283:S283"/>
    <mergeCell ref="N279:P279"/>
    <mergeCell ref="B297:C298"/>
    <mergeCell ref="D297:Q298"/>
    <mergeCell ref="E287:G287"/>
    <mergeCell ref="H287:J287"/>
    <mergeCell ref="Q287:S287"/>
    <mergeCell ref="T281:V281"/>
    <mergeCell ref="B67:C68"/>
    <mergeCell ref="D67:Q68"/>
    <mergeCell ref="B135:C136"/>
    <mergeCell ref="D135:Q136"/>
    <mergeCell ref="R135:S136"/>
    <mergeCell ref="B187:C188"/>
    <mergeCell ref="D187:Q188"/>
    <mergeCell ref="R187:S188"/>
    <mergeCell ref="B219:C219"/>
    <mergeCell ref="D205:Q205"/>
    <mergeCell ref="E281:G281"/>
    <mergeCell ref="H281:J281"/>
    <mergeCell ref="K281:M281"/>
    <mergeCell ref="N281:P281"/>
    <mergeCell ref="Q281:S281"/>
    <mergeCell ref="S182:T182"/>
    <mergeCell ref="E285:G285"/>
    <mergeCell ref="T285:V285"/>
    <mergeCell ref="S183:T183"/>
    <mergeCell ref="E279:G279"/>
    <mergeCell ref="H279:J279"/>
    <mergeCell ref="K279:M279"/>
    <mergeCell ref="Q279:S279"/>
    <mergeCell ref="U183:V183"/>
    <mergeCell ref="D223:Q223"/>
    <mergeCell ref="W183:Y183"/>
    <mergeCell ref="U180:V180"/>
    <mergeCell ref="U181:V181"/>
    <mergeCell ref="U182:V182"/>
    <mergeCell ref="W179:Y179"/>
    <mergeCell ref="S179:T179"/>
    <mergeCell ref="S180:T180"/>
    <mergeCell ref="W181:Y181"/>
    <mergeCell ref="W182:Y182"/>
    <mergeCell ref="W180:Y180"/>
    <mergeCell ref="B179:C179"/>
    <mergeCell ref="B180:C180"/>
    <mergeCell ref="B181:C181"/>
    <mergeCell ref="B182:C182"/>
    <mergeCell ref="B183:C183"/>
    <mergeCell ref="D180:Q180"/>
    <mergeCell ref="D181:Q181"/>
    <mergeCell ref="D182:Q182"/>
    <mergeCell ref="D183:Q183"/>
    <mergeCell ref="D179:Q179"/>
    <mergeCell ref="D178:Q178"/>
    <mergeCell ref="S178:T178"/>
    <mergeCell ref="U175:V175"/>
    <mergeCell ref="U178:V178"/>
    <mergeCell ref="B178:C178"/>
    <mergeCell ref="B177:C177"/>
    <mergeCell ref="B172:C172"/>
    <mergeCell ref="B173:C173"/>
    <mergeCell ref="D173:Q173"/>
    <mergeCell ref="B175:C175"/>
    <mergeCell ref="B176:C176"/>
    <mergeCell ref="B174:C174"/>
    <mergeCell ref="D176:Q176"/>
    <mergeCell ref="D175:Q175"/>
    <mergeCell ref="S172:T172"/>
    <mergeCell ref="S173:T173"/>
    <mergeCell ref="S174:T174"/>
    <mergeCell ref="S175:T175"/>
    <mergeCell ref="S169:T169"/>
    <mergeCell ref="S170:T170"/>
    <mergeCell ref="S171:T171"/>
    <mergeCell ref="S156:T156"/>
    <mergeCell ref="S157:T157"/>
    <mergeCell ref="S159:T159"/>
    <mergeCell ref="S163:T163"/>
    <mergeCell ref="S164:T164"/>
    <mergeCell ref="S165:T165"/>
    <mergeCell ref="S166:T166"/>
    <mergeCell ref="D165:Q165"/>
    <mergeCell ref="B169:C169"/>
    <mergeCell ref="B170:C170"/>
    <mergeCell ref="D169:Q169"/>
    <mergeCell ref="D170:Q170"/>
    <mergeCell ref="D167:Q167"/>
    <mergeCell ref="D168:Q168"/>
    <mergeCell ref="S167:T167"/>
    <mergeCell ref="S168:T168"/>
    <mergeCell ref="D161:Q161"/>
    <mergeCell ref="D162:Q162"/>
    <mergeCell ref="D146:Q146"/>
    <mergeCell ref="D147:Q147"/>
    <mergeCell ref="D148:Q148"/>
    <mergeCell ref="D171:Q171"/>
    <mergeCell ref="D152:Q152"/>
    <mergeCell ref="D153:Q153"/>
    <mergeCell ref="D154:Q154"/>
    <mergeCell ref="D166:Q166"/>
    <mergeCell ref="B171:C171"/>
    <mergeCell ref="D156:Q156"/>
    <mergeCell ref="D157:Q157"/>
    <mergeCell ref="B165:C165"/>
    <mergeCell ref="B166:C166"/>
    <mergeCell ref="B167:C167"/>
    <mergeCell ref="B168:C168"/>
    <mergeCell ref="D163:Q163"/>
    <mergeCell ref="D164:Q164"/>
    <mergeCell ref="D159:Q159"/>
    <mergeCell ref="B155:C155"/>
    <mergeCell ref="B156:C156"/>
    <mergeCell ref="B157:C157"/>
    <mergeCell ref="B159:C159"/>
    <mergeCell ref="B163:C163"/>
    <mergeCell ref="B164:C164"/>
    <mergeCell ref="B158:C158"/>
    <mergeCell ref="B148:C148"/>
    <mergeCell ref="B149:C149"/>
    <mergeCell ref="B152:C152"/>
    <mergeCell ref="B153:C153"/>
    <mergeCell ref="B154:C154"/>
    <mergeCell ref="U161:V161"/>
    <mergeCell ref="S148:T148"/>
    <mergeCell ref="S152:T152"/>
    <mergeCell ref="S153:T153"/>
    <mergeCell ref="S154:T154"/>
    <mergeCell ref="U162:V162"/>
    <mergeCell ref="U146:V146"/>
    <mergeCell ref="U147:V147"/>
    <mergeCell ref="U148:V148"/>
    <mergeCell ref="S149:T149"/>
    <mergeCell ref="D172:Q172"/>
    <mergeCell ref="S161:T161"/>
    <mergeCell ref="S162:T162"/>
    <mergeCell ref="S146:T146"/>
    <mergeCell ref="S147:T147"/>
    <mergeCell ref="S155:T155"/>
    <mergeCell ref="U176:V176"/>
    <mergeCell ref="U177:V177"/>
    <mergeCell ref="D177:Q177"/>
    <mergeCell ref="S177:T177"/>
    <mergeCell ref="D174:Q174"/>
    <mergeCell ref="S176:T176"/>
    <mergeCell ref="U174:V174"/>
    <mergeCell ref="U156:V156"/>
    <mergeCell ref="U157:V157"/>
    <mergeCell ref="U166:V166"/>
    <mergeCell ref="U167:V167"/>
    <mergeCell ref="U168:V168"/>
    <mergeCell ref="U169:V169"/>
    <mergeCell ref="U170:V170"/>
    <mergeCell ref="U171:V171"/>
    <mergeCell ref="U163:V163"/>
    <mergeCell ref="U164:V164"/>
    <mergeCell ref="U165:V165"/>
    <mergeCell ref="W174:Y174"/>
    <mergeCell ref="W154:Y154"/>
    <mergeCell ref="W155:Y155"/>
    <mergeCell ref="W156:Y156"/>
    <mergeCell ref="U160:V160"/>
    <mergeCell ref="U172:V172"/>
    <mergeCell ref="U173:V173"/>
    <mergeCell ref="U149:V149"/>
    <mergeCell ref="U152:V152"/>
    <mergeCell ref="U153:V153"/>
    <mergeCell ref="U154:V154"/>
    <mergeCell ref="U155:V155"/>
    <mergeCell ref="U159:V159"/>
    <mergeCell ref="W175:Y175"/>
    <mergeCell ref="W157:Y157"/>
    <mergeCell ref="W159:Y159"/>
    <mergeCell ref="W163:Y163"/>
    <mergeCell ref="W164:Y164"/>
    <mergeCell ref="W165:Y165"/>
    <mergeCell ref="W166:Y166"/>
    <mergeCell ref="W173:Y173"/>
    <mergeCell ref="W167:Y167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2:C102"/>
    <mergeCell ref="B101:C101"/>
    <mergeCell ref="B103:C103"/>
    <mergeCell ref="D127:Q127"/>
    <mergeCell ref="D128:Q128"/>
    <mergeCell ref="D129:Q129"/>
    <mergeCell ref="D130:Q130"/>
    <mergeCell ref="D131:Q131"/>
    <mergeCell ref="D125:Q125"/>
    <mergeCell ref="D126:Q126"/>
    <mergeCell ref="D117:Q117"/>
    <mergeCell ref="D118:Q118"/>
    <mergeCell ref="D119:Q119"/>
    <mergeCell ref="D120:Q120"/>
    <mergeCell ref="D121:Q121"/>
    <mergeCell ref="D122:Q122"/>
    <mergeCell ref="S117:T117"/>
    <mergeCell ref="S118:T118"/>
    <mergeCell ref="S119:T119"/>
    <mergeCell ref="D98:Q98"/>
    <mergeCell ref="D99:Q99"/>
    <mergeCell ref="D100:Q100"/>
    <mergeCell ref="D101:Q101"/>
    <mergeCell ref="D102:Q102"/>
    <mergeCell ref="D111:Q111"/>
    <mergeCell ref="D116:Q116"/>
    <mergeCell ref="S111:T111"/>
    <mergeCell ref="S112:T112"/>
    <mergeCell ref="S113:T113"/>
    <mergeCell ref="S114:T114"/>
    <mergeCell ref="S115:T115"/>
    <mergeCell ref="S116:T116"/>
    <mergeCell ref="S105:T105"/>
    <mergeCell ref="S106:T106"/>
    <mergeCell ref="S107:T107"/>
    <mergeCell ref="S108:T108"/>
    <mergeCell ref="S109:T109"/>
    <mergeCell ref="S110:T110"/>
    <mergeCell ref="S99:T99"/>
    <mergeCell ref="S100:T100"/>
    <mergeCell ref="S101:T101"/>
    <mergeCell ref="S102:T102"/>
    <mergeCell ref="S103:T103"/>
    <mergeCell ref="S104:T104"/>
    <mergeCell ref="W185:Y185"/>
    <mergeCell ref="W186:Y186"/>
    <mergeCell ref="S95:T95"/>
    <mergeCell ref="S96:T96"/>
    <mergeCell ref="W169:Y169"/>
    <mergeCell ref="W168:Y168"/>
    <mergeCell ref="S121:T121"/>
    <mergeCell ref="S120:T120"/>
    <mergeCell ref="S97:T97"/>
    <mergeCell ref="S98:T98"/>
    <mergeCell ref="D209:Q209"/>
    <mergeCell ref="D210:Q210"/>
    <mergeCell ref="D211:Q211"/>
    <mergeCell ref="D216:Q216"/>
    <mergeCell ref="D213:Q213"/>
    <mergeCell ref="D217:Q217"/>
    <mergeCell ref="D197:Q197"/>
    <mergeCell ref="D201:Q201"/>
    <mergeCell ref="D200:Q200"/>
    <mergeCell ref="D202:Q202"/>
    <mergeCell ref="D203:Q203"/>
    <mergeCell ref="B210:C210"/>
    <mergeCell ref="B209:C209"/>
    <mergeCell ref="D206:Q206"/>
    <mergeCell ref="D204:Q204"/>
    <mergeCell ref="B198:C198"/>
    <mergeCell ref="B211:C211"/>
    <mergeCell ref="B213:C213"/>
    <mergeCell ref="B215:C215"/>
    <mergeCell ref="B216:C216"/>
    <mergeCell ref="B217:C217"/>
    <mergeCell ref="B205:C205"/>
    <mergeCell ref="B207:C207"/>
    <mergeCell ref="B208:C208"/>
    <mergeCell ref="B199:C199"/>
    <mergeCell ref="B200:C200"/>
    <mergeCell ref="B202:C202"/>
    <mergeCell ref="B203:C203"/>
    <mergeCell ref="B204:C204"/>
    <mergeCell ref="B201:C201"/>
    <mergeCell ref="D199:Q199"/>
    <mergeCell ref="D214:Q214"/>
    <mergeCell ref="D222:Q222"/>
    <mergeCell ref="D207:Q207"/>
    <mergeCell ref="D208:Q208"/>
    <mergeCell ref="S210:T210"/>
    <mergeCell ref="S209:T209"/>
    <mergeCell ref="S208:T208"/>
    <mergeCell ref="D219:Q219"/>
    <mergeCell ref="D215:Q215"/>
    <mergeCell ref="S222:T222"/>
    <mergeCell ref="S225:T225"/>
    <mergeCell ref="S220:T220"/>
    <mergeCell ref="U232:V232"/>
    <mergeCell ref="U234:V234"/>
    <mergeCell ref="U215:V215"/>
    <mergeCell ref="U216:V216"/>
    <mergeCell ref="U217:V217"/>
    <mergeCell ref="S215:T215"/>
    <mergeCell ref="S216:T216"/>
    <mergeCell ref="S223:T223"/>
    <mergeCell ref="U226:V226"/>
    <mergeCell ref="U228:V228"/>
    <mergeCell ref="U229:V229"/>
    <mergeCell ref="B227:V227"/>
    <mergeCell ref="B228:C228"/>
    <mergeCell ref="U225:V225"/>
    <mergeCell ref="D228:Q228"/>
    <mergeCell ref="S226:T226"/>
    <mergeCell ref="U210:V210"/>
    <mergeCell ref="U211:V211"/>
    <mergeCell ref="U213:V213"/>
    <mergeCell ref="U222:V222"/>
    <mergeCell ref="U223:V223"/>
    <mergeCell ref="B221:V221"/>
    <mergeCell ref="U220:V220"/>
    <mergeCell ref="S213:T213"/>
    <mergeCell ref="S211:T211"/>
    <mergeCell ref="S217:T217"/>
    <mergeCell ref="S207:T207"/>
    <mergeCell ref="S201:T201"/>
    <mergeCell ref="U201:V201"/>
    <mergeCell ref="U206:V206"/>
    <mergeCell ref="S206:T206"/>
    <mergeCell ref="S214:T214"/>
    <mergeCell ref="U214:V214"/>
    <mergeCell ref="U207:V207"/>
    <mergeCell ref="U208:V208"/>
    <mergeCell ref="U209:V209"/>
    <mergeCell ref="U205:V205"/>
    <mergeCell ref="S203:T203"/>
    <mergeCell ref="S204:T204"/>
    <mergeCell ref="S205:T205"/>
    <mergeCell ref="S202:T202"/>
    <mergeCell ref="U202:V202"/>
    <mergeCell ref="U203:V203"/>
    <mergeCell ref="U204:V204"/>
    <mergeCell ref="S197:T197"/>
    <mergeCell ref="S198:T198"/>
    <mergeCell ref="S199:T199"/>
    <mergeCell ref="S200:T200"/>
    <mergeCell ref="U198:V198"/>
    <mergeCell ref="U199:V199"/>
    <mergeCell ref="U200:V200"/>
    <mergeCell ref="W203:Y203"/>
    <mergeCell ref="W204:Y204"/>
    <mergeCell ref="W205:Y205"/>
    <mergeCell ref="W198:Y198"/>
    <mergeCell ref="W199:Y199"/>
    <mergeCell ref="W200:Y200"/>
    <mergeCell ref="W207:Y207"/>
    <mergeCell ref="W208:Y208"/>
    <mergeCell ref="W209:Y209"/>
    <mergeCell ref="W210:Y210"/>
    <mergeCell ref="W211:Y211"/>
    <mergeCell ref="W213:Y213"/>
    <mergeCell ref="W232:Y232"/>
    <mergeCell ref="W215:Y215"/>
    <mergeCell ref="W216:Y216"/>
    <mergeCell ref="W217:Y217"/>
    <mergeCell ref="W226:Y226"/>
    <mergeCell ref="W229:Y229"/>
    <mergeCell ref="W222:Y222"/>
    <mergeCell ref="S232:T232"/>
    <mergeCell ref="D226:Q226"/>
    <mergeCell ref="W223:Y223"/>
    <mergeCell ref="B223:C223"/>
    <mergeCell ref="B222:C222"/>
    <mergeCell ref="S228:T228"/>
    <mergeCell ref="S229:T229"/>
    <mergeCell ref="B229:C229"/>
    <mergeCell ref="D232:Q232"/>
    <mergeCell ref="D229:Q229"/>
    <mergeCell ref="D231:Q231"/>
    <mergeCell ref="B5:C5"/>
    <mergeCell ref="B73:C73"/>
    <mergeCell ref="B141:C141"/>
    <mergeCell ref="B193:C193"/>
    <mergeCell ref="B226:C226"/>
    <mergeCell ref="B147:C147"/>
    <mergeCell ref="B160:Q160"/>
    <mergeCell ref="C185:Q185"/>
    <mergeCell ref="D198:Q198"/>
    <mergeCell ref="D141:Q141"/>
    <mergeCell ref="D155:Q155"/>
    <mergeCell ref="D145:Q145"/>
    <mergeCell ref="D149:Q149"/>
    <mergeCell ref="D103:Q103"/>
    <mergeCell ref="D104:Q104"/>
    <mergeCell ref="D105:Q105"/>
    <mergeCell ref="D106:Q106"/>
    <mergeCell ref="D123:Q123"/>
    <mergeCell ref="D124:Q124"/>
    <mergeCell ref="D112:Q112"/>
    <mergeCell ref="D113:Q113"/>
    <mergeCell ref="D114:Q114"/>
    <mergeCell ref="D115:Q115"/>
    <mergeCell ref="D94:Q94"/>
    <mergeCell ref="D95:Q95"/>
    <mergeCell ref="D96:Q96"/>
    <mergeCell ref="D97:Q97"/>
    <mergeCell ref="B94:C94"/>
    <mergeCell ref="B95:C95"/>
    <mergeCell ref="B96:C96"/>
    <mergeCell ref="B97:C97"/>
    <mergeCell ref="S87:T87"/>
    <mergeCell ref="S88:T88"/>
    <mergeCell ref="S90:T90"/>
    <mergeCell ref="S91:T91"/>
    <mergeCell ref="B87:C87"/>
    <mergeCell ref="B89:C89"/>
    <mergeCell ref="B90:C90"/>
    <mergeCell ref="B91:C91"/>
    <mergeCell ref="U131:V131"/>
    <mergeCell ref="S131:T131"/>
    <mergeCell ref="S130:T130"/>
    <mergeCell ref="S129:T129"/>
    <mergeCell ref="S128:T128"/>
    <mergeCell ref="U128:V128"/>
    <mergeCell ref="B93:C93"/>
    <mergeCell ref="U121:V121"/>
    <mergeCell ref="U122:V122"/>
    <mergeCell ref="U123:V123"/>
    <mergeCell ref="U124:V124"/>
    <mergeCell ref="U130:V130"/>
    <mergeCell ref="U125:V125"/>
    <mergeCell ref="U126:V126"/>
    <mergeCell ref="U127:V127"/>
    <mergeCell ref="U115:V115"/>
    <mergeCell ref="U116:V116"/>
    <mergeCell ref="U117:V117"/>
    <mergeCell ref="U118:V118"/>
    <mergeCell ref="U119:V119"/>
    <mergeCell ref="U120:V120"/>
    <mergeCell ref="U109:V109"/>
    <mergeCell ref="U110:V110"/>
    <mergeCell ref="U111:V111"/>
    <mergeCell ref="U112:V112"/>
    <mergeCell ref="U113:V113"/>
    <mergeCell ref="U114:V114"/>
    <mergeCell ref="U103:V103"/>
    <mergeCell ref="U104:V104"/>
    <mergeCell ref="U105:V105"/>
    <mergeCell ref="U106:V106"/>
    <mergeCell ref="U107:V107"/>
    <mergeCell ref="U108:V108"/>
    <mergeCell ref="U97:V97"/>
    <mergeCell ref="U98:V98"/>
    <mergeCell ref="U99:V99"/>
    <mergeCell ref="U100:V100"/>
    <mergeCell ref="U101:V101"/>
    <mergeCell ref="U102:V102"/>
    <mergeCell ref="U93:V93"/>
    <mergeCell ref="W93:Y93"/>
    <mergeCell ref="U94:V94"/>
    <mergeCell ref="W94:Y94"/>
    <mergeCell ref="U95:V95"/>
    <mergeCell ref="U96:V96"/>
    <mergeCell ref="B195:C195"/>
    <mergeCell ref="D195:Q195"/>
    <mergeCell ref="B246:C247"/>
    <mergeCell ref="D246:Q247"/>
    <mergeCell ref="B234:C234"/>
    <mergeCell ref="B220:C220"/>
    <mergeCell ref="D220:Q220"/>
    <mergeCell ref="B225:C225"/>
    <mergeCell ref="B238:V238"/>
    <mergeCell ref="B231:C231"/>
    <mergeCell ref="S123:T123"/>
    <mergeCell ref="S122:T122"/>
    <mergeCell ref="B143:C143"/>
    <mergeCell ref="D143:Q143"/>
    <mergeCell ref="B194:C194"/>
    <mergeCell ref="D194:Q194"/>
    <mergeCell ref="D193:Q193"/>
    <mergeCell ref="B161:C161"/>
    <mergeCell ref="B162:C162"/>
    <mergeCell ref="B146:C146"/>
    <mergeCell ref="B74:C74"/>
    <mergeCell ref="D74:Q74"/>
    <mergeCell ref="B75:C75"/>
    <mergeCell ref="D142:Q142"/>
    <mergeCell ref="B92:C92"/>
    <mergeCell ref="D90:Q90"/>
    <mergeCell ref="D91:Q91"/>
    <mergeCell ref="D92:Q92"/>
    <mergeCell ref="D110:Q110"/>
    <mergeCell ref="D93:Q93"/>
    <mergeCell ref="U82:V82"/>
    <mergeCell ref="B83:C83"/>
    <mergeCell ref="B84:C84"/>
    <mergeCell ref="B85:C85"/>
    <mergeCell ref="B86:C86"/>
    <mergeCell ref="D84:Q84"/>
    <mergeCell ref="V269:W269"/>
    <mergeCell ref="V270:W270"/>
    <mergeCell ref="U297:V298"/>
    <mergeCell ref="U78:V78"/>
    <mergeCell ref="S78:T78"/>
    <mergeCell ref="S79:T79"/>
    <mergeCell ref="U79:V79"/>
    <mergeCell ref="R265:S267"/>
    <mergeCell ref="T265:U267"/>
    <mergeCell ref="U142:Y142"/>
    <mergeCell ref="B268:C270"/>
    <mergeCell ref="D268:E270"/>
    <mergeCell ref="F268:G270"/>
    <mergeCell ref="H268:I270"/>
    <mergeCell ref="J268:K270"/>
    <mergeCell ref="L268:M270"/>
    <mergeCell ref="N271:O273"/>
    <mergeCell ref="P271:Q273"/>
    <mergeCell ref="R256:S258"/>
    <mergeCell ref="R259:S261"/>
    <mergeCell ref="T259:U261"/>
    <mergeCell ref="R262:S264"/>
    <mergeCell ref="T262:U264"/>
    <mergeCell ref="P265:Q267"/>
    <mergeCell ref="P256:Q258"/>
    <mergeCell ref="N259:O261"/>
    <mergeCell ref="P259:Q261"/>
    <mergeCell ref="N262:O264"/>
    <mergeCell ref="P262:Q264"/>
    <mergeCell ref="N265:O267"/>
    <mergeCell ref="J259:K261"/>
    <mergeCell ref="L259:M261"/>
    <mergeCell ref="J262:K264"/>
    <mergeCell ref="L262:M264"/>
    <mergeCell ref="J265:K267"/>
    <mergeCell ref="L265:M267"/>
    <mergeCell ref="H265:I267"/>
    <mergeCell ref="R268:S270"/>
    <mergeCell ref="T268:U270"/>
    <mergeCell ref="V268:W268"/>
    <mergeCell ref="F271:G273"/>
    <mergeCell ref="H271:I273"/>
    <mergeCell ref="J271:K273"/>
    <mergeCell ref="L271:M273"/>
    <mergeCell ref="N268:O270"/>
    <mergeCell ref="P268:Q270"/>
    <mergeCell ref="U90:V90"/>
    <mergeCell ref="U80:V80"/>
    <mergeCell ref="U61:V61"/>
    <mergeCell ref="U62:V62"/>
    <mergeCell ref="X270:Y270"/>
    <mergeCell ref="F253:G255"/>
    <mergeCell ref="H253:I255"/>
    <mergeCell ref="J253:K255"/>
    <mergeCell ref="L253:M255"/>
    <mergeCell ref="F265:G267"/>
    <mergeCell ref="V261:W261"/>
    <mergeCell ref="V262:W262"/>
    <mergeCell ref="V263:W263"/>
    <mergeCell ref="V255:W255"/>
    <mergeCell ref="V256:W256"/>
    <mergeCell ref="B232:C232"/>
    <mergeCell ref="R246:T247"/>
    <mergeCell ref="V259:W259"/>
    <mergeCell ref="V260:W260"/>
    <mergeCell ref="R236:V236"/>
    <mergeCell ref="R297:T298"/>
    <mergeCell ref="V264:W264"/>
    <mergeCell ref="V265:W265"/>
    <mergeCell ref="V266:W266"/>
    <mergeCell ref="V271:W271"/>
    <mergeCell ref="V272:W272"/>
    <mergeCell ref="V273:W273"/>
    <mergeCell ref="V267:W267"/>
    <mergeCell ref="R271:S273"/>
    <mergeCell ref="T271:U273"/>
    <mergeCell ref="B256:C258"/>
    <mergeCell ref="D256:E258"/>
    <mergeCell ref="F256:G258"/>
    <mergeCell ref="H256:I258"/>
    <mergeCell ref="V257:W257"/>
    <mergeCell ref="T256:U258"/>
    <mergeCell ref="V258:W258"/>
    <mergeCell ref="J256:K258"/>
    <mergeCell ref="L256:M258"/>
    <mergeCell ref="N256:O258"/>
    <mergeCell ref="S37:T37"/>
    <mergeCell ref="B259:C261"/>
    <mergeCell ref="D259:E261"/>
    <mergeCell ref="F259:G261"/>
    <mergeCell ref="H259:I261"/>
    <mergeCell ref="S77:T77"/>
    <mergeCell ref="P253:Q255"/>
    <mergeCell ref="R253:S255"/>
    <mergeCell ref="T253:U255"/>
    <mergeCell ref="S62:T62"/>
    <mergeCell ref="S32:T32"/>
    <mergeCell ref="S31:T31"/>
    <mergeCell ref="S33:T33"/>
    <mergeCell ref="S34:T34"/>
    <mergeCell ref="S35:T35"/>
    <mergeCell ref="S36:T36"/>
    <mergeCell ref="D50:Q50"/>
    <mergeCell ref="S57:T57"/>
    <mergeCell ref="S58:T58"/>
    <mergeCell ref="S59:T59"/>
    <mergeCell ref="S61:T61"/>
    <mergeCell ref="S51:T51"/>
    <mergeCell ref="S52:T52"/>
    <mergeCell ref="D60:Q60"/>
    <mergeCell ref="D61:Q61"/>
    <mergeCell ref="D53:Q53"/>
    <mergeCell ref="S43:T43"/>
    <mergeCell ref="S42:T42"/>
    <mergeCell ref="S41:T41"/>
    <mergeCell ref="S54:T54"/>
    <mergeCell ref="S55:T55"/>
    <mergeCell ref="S56:T56"/>
    <mergeCell ref="S46:T46"/>
    <mergeCell ref="S45:T45"/>
    <mergeCell ref="S49:T49"/>
    <mergeCell ref="S47:T47"/>
    <mergeCell ref="D14:Q14"/>
    <mergeCell ref="D15:Q15"/>
    <mergeCell ref="D16:Q16"/>
    <mergeCell ref="D17:Q17"/>
    <mergeCell ref="D18:Q18"/>
    <mergeCell ref="D19:Q19"/>
    <mergeCell ref="S60:T60"/>
    <mergeCell ref="U56:V56"/>
    <mergeCell ref="U57:V57"/>
    <mergeCell ref="S53:T53"/>
    <mergeCell ref="U44:V44"/>
    <mergeCell ref="U45:V45"/>
    <mergeCell ref="S50:T50"/>
    <mergeCell ref="U50:Y50"/>
    <mergeCell ref="U46:V46"/>
    <mergeCell ref="W48:Y48"/>
    <mergeCell ref="U48:V48"/>
    <mergeCell ref="W58:Y58"/>
    <mergeCell ref="W59:Y59"/>
    <mergeCell ref="W60:Y60"/>
    <mergeCell ref="U49:V49"/>
    <mergeCell ref="U51:V51"/>
    <mergeCell ref="U58:V58"/>
    <mergeCell ref="U59:V59"/>
    <mergeCell ref="U60:V60"/>
    <mergeCell ref="S63:T63"/>
    <mergeCell ref="U63:V63"/>
    <mergeCell ref="W55:Y55"/>
    <mergeCell ref="S48:T48"/>
    <mergeCell ref="U52:V52"/>
    <mergeCell ref="U53:V53"/>
    <mergeCell ref="U54:V54"/>
    <mergeCell ref="U55:V55"/>
    <mergeCell ref="W61:Y61"/>
    <mergeCell ref="W62:Y62"/>
    <mergeCell ref="U47:V47"/>
    <mergeCell ref="W45:Y45"/>
    <mergeCell ref="W46:Y46"/>
    <mergeCell ref="W47:Y47"/>
    <mergeCell ref="W49:Y49"/>
    <mergeCell ref="W57:Y57"/>
    <mergeCell ref="W51:Y51"/>
    <mergeCell ref="W52:Y52"/>
    <mergeCell ref="W53:Y53"/>
    <mergeCell ref="W54:Y54"/>
    <mergeCell ref="V253:Y253"/>
    <mergeCell ref="W81:Y81"/>
    <mergeCell ref="W38:Y38"/>
    <mergeCell ref="W39:Y39"/>
    <mergeCell ref="W40:Y40"/>
    <mergeCell ref="W41:Y41"/>
    <mergeCell ref="W42:Y42"/>
    <mergeCell ref="R235:V235"/>
    <mergeCell ref="W56:Y56"/>
    <mergeCell ref="W44:Y44"/>
    <mergeCell ref="W43:Y43"/>
    <mergeCell ref="W32:Y32"/>
    <mergeCell ref="W33:Y33"/>
    <mergeCell ref="W34:Y34"/>
    <mergeCell ref="W35:Y35"/>
    <mergeCell ref="W36:Y36"/>
    <mergeCell ref="W37:Y37"/>
    <mergeCell ref="W27:Y27"/>
    <mergeCell ref="W28:Y28"/>
    <mergeCell ref="W29:Y29"/>
    <mergeCell ref="W30:Y30"/>
    <mergeCell ref="W31:Y31"/>
    <mergeCell ref="W22:Y22"/>
    <mergeCell ref="W23:Y23"/>
    <mergeCell ref="W24:Y24"/>
    <mergeCell ref="W25:Y25"/>
    <mergeCell ref="W26:Y26"/>
    <mergeCell ref="W16:Y16"/>
    <mergeCell ref="W17:Y17"/>
    <mergeCell ref="W18:Y18"/>
    <mergeCell ref="W19:Y19"/>
    <mergeCell ref="W20:Y20"/>
    <mergeCell ref="W21:Y21"/>
    <mergeCell ref="U38:V38"/>
    <mergeCell ref="U39:V39"/>
    <mergeCell ref="U40:V40"/>
    <mergeCell ref="U41:V41"/>
    <mergeCell ref="U42:V42"/>
    <mergeCell ref="U43:V43"/>
    <mergeCell ref="U27:V27"/>
    <mergeCell ref="U28:V28"/>
    <mergeCell ref="U29:V29"/>
    <mergeCell ref="U30:V30"/>
    <mergeCell ref="U31:V31"/>
    <mergeCell ref="U22:V22"/>
    <mergeCell ref="U23:V23"/>
    <mergeCell ref="U24:V24"/>
    <mergeCell ref="U25:V25"/>
    <mergeCell ref="U26:V26"/>
    <mergeCell ref="U16:V16"/>
    <mergeCell ref="U17:V17"/>
    <mergeCell ref="U18:V18"/>
    <mergeCell ref="U19:V19"/>
    <mergeCell ref="U20:V20"/>
    <mergeCell ref="U21:V21"/>
    <mergeCell ref="W13:Y13"/>
    <mergeCell ref="W14:Y14"/>
    <mergeCell ref="W15:Y15"/>
    <mergeCell ref="U10:V10"/>
    <mergeCell ref="U11:V11"/>
    <mergeCell ref="U12:V12"/>
    <mergeCell ref="U13:V13"/>
    <mergeCell ref="U14:V14"/>
    <mergeCell ref="U15:V15"/>
    <mergeCell ref="B62:C62"/>
    <mergeCell ref="B63:C63"/>
    <mergeCell ref="S11:T11"/>
    <mergeCell ref="S9:T9"/>
    <mergeCell ref="S14:T14"/>
    <mergeCell ref="S15:T15"/>
    <mergeCell ref="S16:T16"/>
    <mergeCell ref="B57:C57"/>
    <mergeCell ref="D51:Q51"/>
    <mergeCell ref="D52:Q52"/>
    <mergeCell ref="B59:C59"/>
    <mergeCell ref="B60:C60"/>
    <mergeCell ref="B61:C61"/>
    <mergeCell ref="B52:C52"/>
    <mergeCell ref="B53:C53"/>
    <mergeCell ref="B54:C54"/>
    <mergeCell ref="B55:C55"/>
    <mergeCell ref="B56:C56"/>
    <mergeCell ref="S10:T10"/>
    <mergeCell ref="S12:T12"/>
    <mergeCell ref="S13:T13"/>
    <mergeCell ref="S17:T17"/>
    <mergeCell ref="S18:T18"/>
    <mergeCell ref="B58:C58"/>
    <mergeCell ref="D56:Q56"/>
    <mergeCell ref="D57:Q57"/>
    <mergeCell ref="D25:Q25"/>
    <mergeCell ref="B44:C44"/>
    <mergeCell ref="B45:C45"/>
    <mergeCell ref="B46:C46"/>
    <mergeCell ref="B47:C47"/>
    <mergeCell ref="B48:C48"/>
    <mergeCell ref="B51:C51"/>
    <mergeCell ref="B49:C50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9:C29"/>
    <mergeCell ref="B30:C30"/>
    <mergeCell ref="B31:C31"/>
    <mergeCell ref="B22:C22"/>
    <mergeCell ref="B23:C23"/>
    <mergeCell ref="B24:C24"/>
    <mergeCell ref="B25:C25"/>
    <mergeCell ref="B26:C26"/>
    <mergeCell ref="D30:Q30"/>
    <mergeCell ref="D31:Q31"/>
    <mergeCell ref="B16:C16"/>
    <mergeCell ref="B18:C18"/>
    <mergeCell ref="B17:C17"/>
    <mergeCell ref="B19:C19"/>
    <mergeCell ref="B20:C20"/>
    <mergeCell ref="B21:C21"/>
    <mergeCell ref="B27:C27"/>
    <mergeCell ref="B28:C28"/>
    <mergeCell ref="S19:T19"/>
    <mergeCell ref="D10:Q10"/>
    <mergeCell ref="B10:C10"/>
    <mergeCell ref="B11:C11"/>
    <mergeCell ref="D55:Q55"/>
    <mergeCell ref="B12:C12"/>
    <mergeCell ref="B13:C13"/>
    <mergeCell ref="B14:C14"/>
    <mergeCell ref="B15:C15"/>
    <mergeCell ref="D29:Q29"/>
    <mergeCell ref="D28:Q28"/>
    <mergeCell ref="S23:T23"/>
    <mergeCell ref="S24:T24"/>
    <mergeCell ref="S25:T25"/>
    <mergeCell ref="S26:T26"/>
    <mergeCell ref="S27:T27"/>
    <mergeCell ref="S28:T28"/>
    <mergeCell ref="D26:Q26"/>
    <mergeCell ref="D27:Q27"/>
    <mergeCell ref="S39:T39"/>
    <mergeCell ref="S38:T38"/>
    <mergeCell ref="S29:T29"/>
    <mergeCell ref="S30:T30"/>
    <mergeCell ref="U32:V32"/>
    <mergeCell ref="U33:V33"/>
    <mergeCell ref="U34:V34"/>
    <mergeCell ref="U35:V35"/>
    <mergeCell ref="U36:V36"/>
    <mergeCell ref="U37:V37"/>
    <mergeCell ref="D35:Q35"/>
    <mergeCell ref="U195:Y195"/>
    <mergeCell ref="S40:T40"/>
    <mergeCell ref="W67:Y68"/>
    <mergeCell ref="D107:Q107"/>
    <mergeCell ref="D108:Q108"/>
    <mergeCell ref="D45:Q45"/>
    <mergeCell ref="W64:Y64"/>
    <mergeCell ref="W65:Y65"/>
    <mergeCell ref="W66:Y66"/>
    <mergeCell ref="D48:Q48"/>
    <mergeCell ref="D49:Q49"/>
    <mergeCell ref="D36:Q36"/>
    <mergeCell ref="D37:Q37"/>
    <mergeCell ref="D38:Q38"/>
    <mergeCell ref="D39:Q39"/>
    <mergeCell ref="D40:Q40"/>
    <mergeCell ref="D41:Q41"/>
    <mergeCell ref="D46:Q46"/>
    <mergeCell ref="D47:Q47"/>
    <mergeCell ref="D21:Q21"/>
    <mergeCell ref="D22:Q22"/>
    <mergeCell ref="D23:Q23"/>
    <mergeCell ref="D24:Q24"/>
    <mergeCell ref="D44:Q44"/>
    <mergeCell ref="D42:Q42"/>
    <mergeCell ref="D43:Q43"/>
    <mergeCell ref="D32:Q32"/>
    <mergeCell ref="D33:Q33"/>
    <mergeCell ref="D34:Q34"/>
    <mergeCell ref="D11:Q11"/>
    <mergeCell ref="D12:Q12"/>
    <mergeCell ref="D13:Q13"/>
    <mergeCell ref="B262:C264"/>
    <mergeCell ref="D262:E264"/>
    <mergeCell ref="F262:G264"/>
    <mergeCell ref="H262:I264"/>
    <mergeCell ref="D78:Q78"/>
    <mergeCell ref="D20:Q20"/>
    <mergeCell ref="D59:Q59"/>
    <mergeCell ref="D62:Q62"/>
    <mergeCell ref="D85:Q85"/>
    <mergeCell ref="D86:Q86"/>
    <mergeCell ref="S92:T92"/>
    <mergeCell ref="R196:R197"/>
    <mergeCell ref="S196:T196"/>
    <mergeCell ref="D81:Q81"/>
    <mergeCell ref="S83:T83"/>
    <mergeCell ref="D83:Q83"/>
    <mergeCell ref="R189:Y193"/>
    <mergeCell ref="B265:C267"/>
    <mergeCell ref="D265:E267"/>
    <mergeCell ref="B271:C273"/>
    <mergeCell ref="D271:E273"/>
    <mergeCell ref="B248:C249"/>
    <mergeCell ref="E283:G283"/>
    <mergeCell ref="B253:C255"/>
    <mergeCell ref="D253:E255"/>
    <mergeCell ref="D248:Q249"/>
    <mergeCell ref="N253:O255"/>
    <mergeCell ref="B79:C79"/>
    <mergeCell ref="D87:Q87"/>
    <mergeCell ref="D109:Q109"/>
    <mergeCell ref="D80:Q80"/>
    <mergeCell ref="B81:C81"/>
    <mergeCell ref="B80:C80"/>
    <mergeCell ref="D79:Q79"/>
    <mergeCell ref="B82:C82"/>
    <mergeCell ref="D82:Q82"/>
    <mergeCell ref="B88:C88"/>
    <mergeCell ref="U6:Y6"/>
    <mergeCell ref="U74:Y74"/>
    <mergeCell ref="D63:Q63"/>
    <mergeCell ref="S44:T44"/>
    <mergeCell ref="D88:Q88"/>
    <mergeCell ref="D89:Q89"/>
    <mergeCell ref="U84:V84"/>
    <mergeCell ref="W84:Y84"/>
    <mergeCell ref="D54:Q54"/>
    <mergeCell ref="D58:Q58"/>
    <mergeCell ref="U7:Y7"/>
    <mergeCell ref="W10:Y10"/>
    <mergeCell ref="W11:Y11"/>
    <mergeCell ref="U85:V85"/>
    <mergeCell ref="W85:Y85"/>
    <mergeCell ref="S93:T93"/>
    <mergeCell ref="S20:T20"/>
    <mergeCell ref="S21:T21"/>
    <mergeCell ref="S22:T22"/>
    <mergeCell ref="W12:Y12"/>
    <mergeCell ref="R248:T249"/>
    <mergeCell ref="Z225:AB225"/>
    <mergeCell ref="S234:T234"/>
    <mergeCell ref="D234:Q234"/>
    <mergeCell ref="W236:Y236"/>
    <mergeCell ref="W235:Y235"/>
    <mergeCell ref="W234:Y234"/>
    <mergeCell ref="R237:V237"/>
    <mergeCell ref="W228:Y228"/>
    <mergeCell ref="D230:Q230"/>
    <mergeCell ref="B196:C197"/>
    <mergeCell ref="D196:Q196"/>
    <mergeCell ref="U196:V197"/>
    <mergeCell ref="B218:C218"/>
    <mergeCell ref="R194:T194"/>
    <mergeCell ref="D218:Q218"/>
    <mergeCell ref="U194:Y194"/>
    <mergeCell ref="S218:T218"/>
    <mergeCell ref="U218:V218"/>
    <mergeCell ref="W202:Y202"/>
    <mergeCell ref="R195:T195"/>
    <mergeCell ref="S160:T160"/>
    <mergeCell ref="S127:T127"/>
    <mergeCell ref="S126:T126"/>
    <mergeCell ref="S125:T125"/>
    <mergeCell ref="W144:Y145"/>
    <mergeCell ref="R133:V133"/>
    <mergeCell ref="S145:T145"/>
    <mergeCell ref="U129:V129"/>
    <mergeCell ref="W184:Y184"/>
    <mergeCell ref="S150:T150"/>
    <mergeCell ref="B144:C145"/>
    <mergeCell ref="W91:Y91"/>
    <mergeCell ref="U92:V92"/>
    <mergeCell ref="S81:T81"/>
    <mergeCell ref="S82:T82"/>
    <mergeCell ref="D144:Q144"/>
    <mergeCell ref="W82:Y82"/>
    <mergeCell ref="U83:V83"/>
    <mergeCell ref="W83:Y83"/>
    <mergeCell ref="B6:C6"/>
    <mergeCell ref="D6:Q6"/>
    <mergeCell ref="D151:Q151"/>
    <mergeCell ref="S151:T151"/>
    <mergeCell ref="U151:V151"/>
    <mergeCell ref="B150:C150"/>
    <mergeCell ref="D150:Q150"/>
    <mergeCell ref="U87:V87"/>
    <mergeCell ref="B142:C142"/>
    <mergeCell ref="S124:T124"/>
    <mergeCell ref="R7:T7"/>
    <mergeCell ref="B8:C9"/>
    <mergeCell ref="D8:Q8"/>
    <mergeCell ref="R8:R9"/>
    <mergeCell ref="S8:T8"/>
    <mergeCell ref="D9:Q9"/>
    <mergeCell ref="B7:C7"/>
    <mergeCell ref="D7:Q7"/>
    <mergeCell ref="U88:V88"/>
    <mergeCell ref="R74:T74"/>
    <mergeCell ref="R75:T75"/>
    <mergeCell ref="D75:Q75"/>
    <mergeCell ref="U89:V89"/>
    <mergeCell ref="S89:T89"/>
    <mergeCell ref="U86:V86"/>
    <mergeCell ref="S86:T86"/>
    <mergeCell ref="U75:Y75"/>
    <mergeCell ref="U81:V81"/>
    <mergeCell ref="R143:T143"/>
    <mergeCell ref="R132:V132"/>
    <mergeCell ref="R64:V64"/>
    <mergeCell ref="R65:V65"/>
    <mergeCell ref="U91:V91"/>
    <mergeCell ref="W134:Y134"/>
    <mergeCell ref="W133:Y133"/>
    <mergeCell ref="S80:T80"/>
    <mergeCell ref="S84:T84"/>
    <mergeCell ref="S85:T85"/>
    <mergeCell ref="D5:Q5"/>
    <mergeCell ref="D73:Q73"/>
    <mergeCell ref="W63:Y63"/>
    <mergeCell ref="R67:S68"/>
    <mergeCell ref="T67:V68"/>
    <mergeCell ref="R66:V66"/>
    <mergeCell ref="U8:V9"/>
    <mergeCell ref="W8:Y9"/>
    <mergeCell ref="R49:R50"/>
    <mergeCell ref="R6:T6"/>
    <mergeCell ref="W297:Y298"/>
    <mergeCell ref="W287:Y287"/>
    <mergeCell ref="W285:Y285"/>
    <mergeCell ref="W279:Y279"/>
    <mergeCell ref="X272:Y272"/>
    <mergeCell ref="X271:Y271"/>
    <mergeCell ref="X273:Y273"/>
    <mergeCell ref="W283:Y283"/>
    <mergeCell ref="W281:Y281"/>
    <mergeCell ref="X269:Y269"/>
    <mergeCell ref="X268:Y268"/>
    <mergeCell ref="X267:Y267"/>
    <mergeCell ref="X266:Y266"/>
    <mergeCell ref="X265:Y265"/>
    <mergeCell ref="X264:Y264"/>
    <mergeCell ref="X263:Y263"/>
    <mergeCell ref="X262:Y262"/>
    <mergeCell ref="X261:Y261"/>
    <mergeCell ref="X260:Y260"/>
    <mergeCell ref="X259:Y259"/>
    <mergeCell ref="X258:Y258"/>
    <mergeCell ref="X257:Y257"/>
    <mergeCell ref="X256:Y256"/>
    <mergeCell ref="X255:Y255"/>
    <mergeCell ref="W239:Y240"/>
    <mergeCell ref="W238:Y238"/>
    <mergeCell ref="W237:Y237"/>
    <mergeCell ref="U246:Y247"/>
    <mergeCell ref="U248:Y249"/>
    <mergeCell ref="V254:W254"/>
    <mergeCell ref="X254:Y254"/>
    <mergeCell ref="W214:Y214"/>
    <mergeCell ref="W206:Y206"/>
    <mergeCell ref="W201:Y201"/>
    <mergeCell ref="W196:Y197"/>
    <mergeCell ref="W221:Y221"/>
    <mergeCell ref="W227:Y227"/>
    <mergeCell ref="W218:Y218"/>
    <mergeCell ref="W220:Y220"/>
    <mergeCell ref="W224:Y224"/>
    <mergeCell ref="W225:Y225"/>
    <mergeCell ref="W187:Y188"/>
    <mergeCell ref="W178:Y178"/>
    <mergeCell ref="W177:Y177"/>
    <mergeCell ref="W176:Y176"/>
    <mergeCell ref="W170:Y170"/>
    <mergeCell ref="R184:V184"/>
    <mergeCell ref="R185:V185"/>
    <mergeCell ref="R186:V186"/>
    <mergeCell ref="W171:Y171"/>
    <mergeCell ref="W172:Y172"/>
    <mergeCell ref="W151:Y151"/>
    <mergeCell ref="W150:Y150"/>
    <mergeCell ref="W148:Y148"/>
    <mergeCell ref="W147:Y147"/>
    <mergeCell ref="W160:Y160"/>
    <mergeCell ref="W149:Y149"/>
    <mergeCell ref="W152:Y152"/>
    <mergeCell ref="W153:Y153"/>
    <mergeCell ref="W146:Y146"/>
    <mergeCell ref="W162:Y162"/>
    <mergeCell ref="W161:Y161"/>
    <mergeCell ref="U143:Y143"/>
    <mergeCell ref="W135:Y136"/>
    <mergeCell ref="R137:Y141"/>
    <mergeCell ref="R144:R145"/>
    <mergeCell ref="S144:T144"/>
    <mergeCell ref="U144:V145"/>
    <mergeCell ref="R142:T142"/>
    <mergeCell ref="W132:Y132"/>
    <mergeCell ref="W131:Y131"/>
    <mergeCell ref="W130:Y130"/>
    <mergeCell ref="W129:Y129"/>
    <mergeCell ref="W128:Y128"/>
    <mergeCell ref="W127:Y127"/>
    <mergeCell ref="W126:Y126"/>
    <mergeCell ref="W125:Y125"/>
    <mergeCell ref="W124:Y124"/>
    <mergeCell ref="W123:Y123"/>
    <mergeCell ref="W122:Y122"/>
    <mergeCell ref="W121:Y121"/>
    <mergeCell ref="W120:Y120"/>
    <mergeCell ref="W119:Y119"/>
    <mergeCell ref="W118:Y118"/>
    <mergeCell ref="W117:Y117"/>
    <mergeCell ref="W116:Y116"/>
    <mergeCell ref="W115:Y115"/>
    <mergeCell ref="W114:Y114"/>
    <mergeCell ref="W113:Y113"/>
    <mergeCell ref="W112:Y112"/>
    <mergeCell ref="W111:Y111"/>
    <mergeCell ref="W110:Y110"/>
    <mergeCell ref="W109:Y109"/>
    <mergeCell ref="W80:Y80"/>
    <mergeCell ref="W108:Y108"/>
    <mergeCell ref="W107:Y107"/>
    <mergeCell ref="W106:Y106"/>
    <mergeCell ref="W105:Y105"/>
    <mergeCell ref="W104:Y104"/>
    <mergeCell ref="W103:Y103"/>
    <mergeCell ref="W76:Y77"/>
    <mergeCell ref="D77:Q77"/>
    <mergeCell ref="W79:Y79"/>
    <mergeCell ref="W98:Y98"/>
    <mergeCell ref="W97:Y97"/>
    <mergeCell ref="W96:Y96"/>
    <mergeCell ref="W95:Y95"/>
    <mergeCell ref="W90:Y90"/>
    <mergeCell ref="W89:Y89"/>
    <mergeCell ref="W92:Y92"/>
    <mergeCell ref="C184:Q184"/>
    <mergeCell ref="B76:C77"/>
    <mergeCell ref="D76:Q76"/>
    <mergeCell ref="R76:R77"/>
    <mergeCell ref="S76:T76"/>
    <mergeCell ref="U76:V77"/>
    <mergeCell ref="R134:V134"/>
    <mergeCell ref="S94:T94"/>
    <mergeCell ref="U150:V150"/>
    <mergeCell ref="B151:C151"/>
    <mergeCell ref="W78:Y78"/>
    <mergeCell ref="B78:C78"/>
    <mergeCell ref="W88:Y88"/>
    <mergeCell ref="W87:Y87"/>
    <mergeCell ref="C134:Q134"/>
    <mergeCell ref="W102:Y102"/>
    <mergeCell ref="W101:Y101"/>
    <mergeCell ref="W100:Y100"/>
    <mergeCell ref="W99:Y99"/>
    <mergeCell ref="W86:Y86"/>
    <mergeCell ref="S230:T230"/>
    <mergeCell ref="U230:V230"/>
    <mergeCell ref="W230:Y230"/>
    <mergeCell ref="S231:T231"/>
    <mergeCell ref="U231:V231"/>
    <mergeCell ref="W231:Y231"/>
    <mergeCell ref="R241:Y245"/>
    <mergeCell ref="B245:C245"/>
    <mergeCell ref="D245:Q245"/>
    <mergeCell ref="C64:Q64"/>
    <mergeCell ref="C65:Q65"/>
    <mergeCell ref="C66:Q66"/>
    <mergeCell ref="C132:Q132"/>
    <mergeCell ref="C133:Q133"/>
    <mergeCell ref="B233:C233"/>
    <mergeCell ref="D233:Q233"/>
    <mergeCell ref="C186:Q186"/>
    <mergeCell ref="C235:Q235"/>
    <mergeCell ref="C236:Q236"/>
    <mergeCell ref="C237:Q237"/>
    <mergeCell ref="R1:Y5"/>
    <mergeCell ref="R69:Y73"/>
    <mergeCell ref="S233:T233"/>
    <mergeCell ref="U233:V233"/>
    <mergeCell ref="W233:Y233"/>
    <mergeCell ref="B230:C230"/>
  </mergeCells>
  <hyperlinks>
    <hyperlink ref="D78" r:id="rId1" display="Tool"/>
    <hyperlink ref="D79" r:id="rId2" display="Konverentsitool"/>
    <hyperlink ref="D80" r:id="rId3" display="Baaritool"/>
    <hyperlink ref="D81" r:id="rId4" display="Laud 70*70 cm"/>
    <hyperlink ref="D82" r:id="rId5" display="Laud 70*120 cm"/>
    <hyperlink ref="D83" r:id="rId6" display="Laud 70*180 cm"/>
    <hyperlink ref="D84" r:id="rId7" display="Laud Ø70 cm"/>
    <hyperlink ref="D85" r:id="rId8" display="Laud Ø100 cm"/>
    <hyperlink ref="D86" r:id="rId9" display="Baarilaud Ø60 h=110 cm"/>
    <hyperlink ref="D88" r:id="rId10" display="Videoalus  53*53 h=110 cm"/>
    <hyperlink ref="D89" r:id="rId11" display="Infolett usteta  53*103 h=110 cm"/>
    <hyperlink ref="D90" r:id="rId12" display="Infolett ustega  53*103 h=110 cm"/>
    <hyperlink ref="D91" r:id="rId13" display="Kapp  53*103 h=70 cm"/>
    <hyperlink ref="D92" r:id="rId14" display="Kapp  53*103 h=110 cm"/>
    <hyperlink ref="D93" r:id="rId15" display="Kapp, lukustatav  43*93 h=70 cm"/>
    <hyperlink ref="D94" r:id="rId16" display="Kapp, lukustatav   43*93 h=110 cm"/>
    <hyperlink ref="D95" r:id="rId17" display="Kaarinfolaud R=50*h=110 cm"/>
    <hyperlink ref="D96" r:id="rId18" display="Kaarinfolaud R=100*h=110 cm"/>
    <hyperlink ref="D97" r:id="rId19" display="Ajakirjaalus  seinale 5*A4"/>
    <hyperlink ref="D98" r:id="rId20" display="Ajakirjaalus  seinale  9*A4"/>
    <hyperlink ref="D99" r:id="rId21" display="Ajakirjaalus jalal  5*A4"/>
    <hyperlink ref="D100" r:id="rId22" display="Ajakirjaalus ratastel 40*A4"/>
    <hyperlink ref="D101" r:id="rId23" display="Peegel   40*h=100 cm"/>
    <hyperlink ref="D103" r:id="rId24" display="Seinanagi"/>
    <hyperlink ref="D104" r:id="rId25" display="Põrandanagi"/>
    <hyperlink ref="D105" r:id="rId26" display="Laoriiul LUNDIA - puit 4-riiuliga  30*83 h=208 cm"/>
    <hyperlink ref="D106" r:id="rId27" display="Laoriiul - valge 5-riiuliga 40*93 h=180 cm"/>
    <hyperlink ref="D107" r:id="rId28" display="Töötasapind 53*103 h=70 cm"/>
    <hyperlink ref="D108" r:id="rId29" display="Töötasapind 53*103 h=90 cm"/>
    <hyperlink ref="D109" r:id="rId30" display="Töötasapind 53*103 h=110 cm"/>
    <hyperlink ref="D113" r:id="rId31" display="Seinariiul 30*100 cm"/>
    <hyperlink ref="D114" r:id="rId32" display="Seinariiul (kald)  30*100 cm"/>
    <hyperlink ref="D115" r:id="rId33" display="Poodium 53*103 h=40 cm"/>
    <hyperlink ref="D116" r:id="rId34" display="Poodium 53*103 h=70 cm"/>
    <hyperlink ref="D117" r:id="rId35" display="Poodium 53*103 h=110 cm"/>
    <hyperlink ref="D126" r:id="rId36" display="Vitriin 53*103 h=110 cm usteta"/>
    <hyperlink ref="D127" r:id="rId37" display="Vitriin 53*103 h=110 cm ustega"/>
    <hyperlink ref="D128" r:id="rId38" display="Kaarvitriin R=100 h=110 cm usteta"/>
    <hyperlink ref="D130" r:id="rId39" display="Vitriin 53*103 h=250 cm valgustamata"/>
    <hyperlink ref="D131" r:id="rId40" display="Vitriin 53*103 h=250 cm valgustatud"/>
    <hyperlink ref="D147" r:id="rId41" display="Kohtvalgusti (lattjuhtmel) 75W"/>
    <hyperlink ref="D148" r:id="rId42" display="Kohtvalgusti varrel (50 cm) UFO 150W 220V "/>
    <hyperlink ref="D149" r:id="rId43" display="Kohtvalgusti Crypton 150W 230V"/>
    <hyperlink ref="D152" r:id="rId44" display="Halogeenvalgusti (lattjuhtmel) 50W 12V"/>
    <hyperlink ref="D153" r:id="rId45" display="Rippvalgusti metallhaliid (Kuppel) 400W"/>
    <hyperlink ref="D155" r:id="rId46" display="Halogeenprožektor hajuva valgusvooga 300W"/>
    <hyperlink ref="D156" r:id="rId47" display="Halogeenprožektor hajuva valgusvooga 500W"/>
    <hyperlink ref="D157" r:id="rId48" display="Prožektor 1000W"/>
    <hyperlink ref="D159" r:id="rId49" display="Luminofoorvalgusti (katteta) 36W"/>
    <hyperlink ref="D174" r:id="rId50" display="Jõupesa EU standard, kaitsekontaktiga 380 V, 63 A, 40 kW (3 päeva)"/>
    <hyperlink ref="D177" r:id="rId51" display="Pikendusjuhe - kolme pesaga 220 V (3 või 5m)"/>
    <hyperlink ref="D183" r:id="rId52" display="Plasmateler 42&quot; (107cm) (periood)"/>
    <hyperlink ref="D198" r:id="rId53" display="Külmutuskapp "/>
    <hyperlink ref="D199" r:id="rId54" display="Kohviaparaat (maht 10 tassi)"/>
    <hyperlink ref="D202" r:id="rId55" display="Prügikast+kilekotid (prügikasti tühendatakse 1x päevas)"/>
    <hyperlink ref="D204" r:id="rId56" display="Prügikonteiner (100 ja 150 l) (konteinerit tühjendatakse 1x päevas)"/>
    <hyperlink ref="D207" r:id="rId57" display="Kombineeritud köök 60*100 cm (külmik,boiler,pliit,24h vool,sis.vesi ja kanal.)"/>
    <hyperlink ref="D208" r:id="rId58" display="Valamu+boiler (sisaldab veeühendust ja kanalisatsiooni) "/>
    <hyperlink ref="D209" r:id="rId59" display="Valamu (külm vesi, sisaldab veeühendust ja kanalisatsiooni)"/>
    <hyperlink ref="D146" r:id="rId60" display="Kohtvalgusti VIP 75W 230V"/>
    <hyperlink ref="D118" r:id="rId61" display="Poodium 103*103 h=40 cm"/>
    <hyperlink ref="D200" r:id="rId62" display="Täisautomaatne espressomasin (periood)"/>
    <hyperlink ref="D150" r:id="rId63" display="Metallhaliidprozektor Leo 400W"/>
    <hyperlink ref="D14" r:id="rId64" display="Seinaelement 100*h=250 cm akrüül"/>
    <hyperlink ref="D28" r:id="rId65" display="Kaarotsalaud jm."/>
    <hyperlink ref="D27" r:id="rId66" display="Otsalaud  jm."/>
    <hyperlink ref="D34" r:id="rId67" display="Piire  100*h=105 cm"/>
    <hyperlink ref="D31" r:id="rId68" display="Piirdepost"/>
    <hyperlink ref="D26" r:id="rId69" display="Laekarkass  1m²"/>
    <hyperlink ref="D25" r:id="rId70" display="Kardinaelement 100*h=250 cm"/>
    <hyperlink ref="D24" r:id="rId71" display="Lükandukseelement 100*h=250 cm"/>
    <hyperlink ref="D23" r:id="rId72" display="Tahvelukseelement 100*h=250 cm"/>
    <hyperlink ref="D10" r:id="rId73" display="Seinaelement 100*h=250 cm valge/valge"/>
    <hyperlink ref="D13" r:id="rId74" display="Kaarseinaelement  R=50 h=250 cm valge/valge"/>
    <hyperlink ref="D12" r:id="rId75" display="Kaarseinaelement  R=100 h=250 cm valge/valge"/>
    <hyperlink ref="D11" r:id="rId76" display="Seinaelement   50*h=250 cm valge/valge"/>
    <hyperlink ref="D52" r:id="rId77" display="Plaatvaip (50*50 cm) 1m² (hall, punane, sinine/koos paigaldusega)"/>
    <hyperlink ref="D54" r:id="rId78" display="Dekoratiivpuu"/>
    <hyperlink ref="D49" r:id="rId79" display="Vaip  1m² (hall, tumehall, punane, helesinine, tumesinine, roheline)"/>
    <hyperlink ref="D158" r:id="rId80" display="Prožektor 1000W"/>
  </hyperlinks>
  <printOptions/>
  <pageMargins left="0.5905511811023623" right="0.1968503937007874" top="0.11811023622047245" bottom="0.15748031496062992" header="0" footer="0"/>
  <pageSetup horizontalDpi="600" verticalDpi="600" orientation="portrait" paperSize="9" scale="81" r:id="rId88"/>
  <rowBreaks count="4" manualBreakCount="4">
    <brk id="68" max="24" man="1"/>
    <brk id="136" max="255" man="1"/>
    <brk id="188" max="24" man="1"/>
    <brk id="240" max="255" man="1"/>
  </rowBreaks>
  <colBreaks count="1" manualBreakCount="1">
    <brk id="25" min="1" max="323" man="1"/>
  </colBreaks>
  <drawing r:id="rId87"/>
  <legacyDrawing r:id="rId86"/>
  <oleObjects>
    <oleObject progId="" shapeId="6937866" r:id="rId81"/>
    <oleObject progId="" shapeId="256147976" r:id="rId82"/>
    <oleObject progId="" shapeId="256148588" r:id="rId83"/>
    <oleObject progId="" shapeId="256149343" r:id="rId84"/>
    <oleObject progId="" shapeId="256150341" r:id="rId8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</dc:creator>
  <cp:keywords/>
  <dc:description/>
  <cp:lastModifiedBy>Eesti Näituste AS</cp:lastModifiedBy>
  <cp:lastPrinted>2020-01-31T10:06:23Z</cp:lastPrinted>
  <dcterms:created xsi:type="dcterms:W3CDTF">2006-12-04T07:52:17Z</dcterms:created>
  <dcterms:modified xsi:type="dcterms:W3CDTF">2023-11-13T13:11:34Z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